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811\"/>
    </mc:Choice>
  </mc:AlternateContent>
  <bookViews>
    <workbookView xWindow="0" yWindow="0" windowWidth="20490" windowHeight="7650"/>
  </bookViews>
  <sheets>
    <sheet name="TH" sheetId="8" r:id="rId1"/>
    <sheet name="PL 02 Thien tai - SNNMT BC" sheetId="16" r:id="rId2"/>
    <sheet name="Sheet3" sheetId="14" r:id="rId3"/>
  </sheets>
  <definedNames>
    <definedName name="_xlnm._FilterDatabase" localSheetId="1" hidden="1">'PL 02 Thien tai - SNNMT BC'!$A$6:$L$6</definedName>
    <definedName name="_xlnm._FilterDatabase" localSheetId="0" hidden="1">TH!$9:$108</definedName>
    <definedName name="_xlnm.Print_Area" localSheetId="0">TH!$B$1:$AC$108</definedName>
    <definedName name="_xlnm.Print_Titles" localSheetId="0">TH!$4:$7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5" i="16" l="1"/>
  <c r="D104" i="16"/>
  <c r="D103" i="16"/>
  <c r="D102" i="16"/>
  <c r="D101" i="16"/>
  <c r="D100" i="16"/>
  <c r="D99" i="16"/>
  <c r="D98" i="16"/>
  <c r="D97" i="16"/>
  <c r="D96" i="16"/>
  <c r="D95" i="16"/>
  <c r="D94" i="16"/>
  <c r="D93" i="16"/>
  <c r="D92" i="16"/>
  <c r="D91" i="16"/>
  <c r="D90" i="16"/>
  <c r="D89" i="16"/>
  <c r="D88" i="16"/>
  <c r="D87" i="16"/>
  <c r="D86" i="16"/>
  <c r="D85" i="16"/>
  <c r="D84" i="16"/>
  <c r="D83" i="16"/>
  <c r="D82" i="16"/>
  <c r="D81" i="16"/>
  <c r="D80" i="16"/>
  <c r="D79" i="16"/>
  <c r="D78" i="16"/>
  <c r="D77" i="16"/>
  <c r="D76" i="16"/>
  <c r="D75" i="16"/>
  <c r="D74" i="16"/>
  <c r="D73" i="16"/>
  <c r="D72" i="16"/>
  <c r="D71" i="16"/>
  <c r="D70" i="16"/>
  <c r="D69" i="16"/>
  <c r="D68" i="16"/>
  <c r="D67" i="16"/>
  <c r="D66" i="16"/>
  <c r="D65" i="16"/>
  <c r="D64" i="16"/>
  <c r="D63" i="16"/>
  <c r="D62" i="16"/>
  <c r="D61" i="16"/>
  <c r="D60" i="16"/>
  <c r="D59" i="16"/>
  <c r="D58" i="16"/>
  <c r="D57" i="16"/>
  <c r="D56" i="16"/>
  <c r="D55" i="16"/>
  <c r="D54" i="16"/>
  <c r="D53" i="16"/>
  <c r="D52" i="16"/>
  <c r="D51" i="16"/>
  <c r="D50" i="16"/>
  <c r="D49" i="16"/>
  <c r="D48" i="16"/>
  <c r="D47" i="16"/>
  <c r="D46" i="16"/>
  <c r="D45" i="16"/>
  <c r="D44" i="16"/>
  <c r="D43" i="16"/>
  <c r="D42" i="16"/>
  <c r="D41" i="16"/>
  <c r="D40" i="16"/>
  <c r="D39" i="16"/>
  <c r="D38" i="16"/>
  <c r="D37" i="16"/>
  <c r="D36" i="16"/>
  <c r="D35" i="16"/>
  <c r="D34" i="16"/>
  <c r="D33" i="16"/>
  <c r="D32" i="16"/>
  <c r="D31" i="16"/>
  <c r="D30" i="16"/>
  <c r="D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D8" i="16"/>
  <c r="D7" i="16"/>
  <c r="D6" i="16" s="1"/>
  <c r="I6" i="16"/>
  <c r="H6" i="16"/>
  <c r="G6" i="16"/>
  <c r="F6" i="16"/>
  <c r="E6" i="16"/>
  <c r="V20" i="8" l="1"/>
  <c r="V21" i="8"/>
  <c r="V23" i="8"/>
  <c r="V24" i="8"/>
  <c r="V27" i="8"/>
  <c r="V30" i="8"/>
  <c r="V31" i="8"/>
  <c r="V36" i="8"/>
  <c r="V35" i="8"/>
  <c r="V34" i="8"/>
  <c r="V33" i="8"/>
  <c r="V39" i="8"/>
  <c r="V40" i="8"/>
  <c r="V41" i="8"/>
  <c r="V42" i="8"/>
  <c r="V46" i="8"/>
  <c r="V51" i="8"/>
  <c r="V52" i="8"/>
  <c r="V57" i="8"/>
  <c r="V60" i="8"/>
  <c r="V61" i="8"/>
  <c r="V62" i="8"/>
  <c r="V64" i="8"/>
  <c r="V65" i="8"/>
  <c r="V67" i="8"/>
  <c r="V68" i="8"/>
  <c r="V69" i="8"/>
  <c r="V70" i="8"/>
  <c r="V72" i="8"/>
  <c r="V73" i="8"/>
  <c r="V74" i="8"/>
  <c r="V75" i="8"/>
  <c r="V79" i="8"/>
  <c r="V82" i="8"/>
  <c r="V83" i="8"/>
  <c r="V84" i="8"/>
  <c r="V85" i="8"/>
  <c r="V86" i="8"/>
  <c r="V87" i="8"/>
  <c r="V88" i="8"/>
  <c r="V92" i="8"/>
  <c r="V95" i="8"/>
  <c r="V96" i="8"/>
  <c r="V98" i="8"/>
  <c r="V99" i="8"/>
  <c r="V102" i="8"/>
  <c r="V104" i="8"/>
  <c r="V106" i="8"/>
  <c r="U22" i="8"/>
  <c r="U25" i="8"/>
  <c r="U26" i="8"/>
  <c r="U29" i="8"/>
  <c r="U32" i="8"/>
  <c r="U37" i="8"/>
  <c r="U38" i="8"/>
  <c r="U43" i="8"/>
  <c r="U44" i="8"/>
  <c r="U45" i="8"/>
  <c r="U47" i="8"/>
  <c r="U48" i="8"/>
  <c r="U49" i="8"/>
  <c r="U50" i="8"/>
  <c r="U53" i="8"/>
  <c r="U54" i="8"/>
  <c r="U55" i="8"/>
  <c r="U58" i="8"/>
  <c r="U63" i="8"/>
  <c r="U66" i="8"/>
  <c r="U71" i="8"/>
  <c r="U76" i="8"/>
  <c r="U77" i="8"/>
  <c r="U80" i="8"/>
  <c r="U81" i="8"/>
  <c r="U89" i="8"/>
  <c r="U90" i="8"/>
  <c r="U91" i="8"/>
  <c r="U93" i="8"/>
  <c r="U100" i="8"/>
  <c r="U101" i="8"/>
  <c r="U103" i="8"/>
  <c r="U108" i="8"/>
  <c r="U105" i="8"/>
  <c r="T107" i="8"/>
  <c r="T97" i="8"/>
  <c r="T94" i="8"/>
  <c r="T78" i="8"/>
  <c r="T59" i="8"/>
  <c r="T56" i="8"/>
  <c r="T28" i="8"/>
  <c r="Y108" i="8" l="1"/>
  <c r="Y107" i="8"/>
  <c r="Y106" i="8"/>
  <c r="Y105" i="8"/>
  <c r="Y104" i="8"/>
  <c r="Y103" i="8"/>
  <c r="Y102" i="8"/>
  <c r="Y101" i="8"/>
  <c r="Y100" i="8"/>
  <c r="Y99" i="8"/>
  <c r="Y98" i="8"/>
  <c r="Y97" i="8"/>
  <c r="Y96" i="8"/>
  <c r="Y95" i="8"/>
  <c r="Y94" i="8"/>
  <c r="Y93" i="8"/>
  <c r="Y92" i="8"/>
  <c r="Y91" i="8"/>
  <c r="Y90" i="8"/>
  <c r="Y89" i="8"/>
  <c r="Y88" i="8"/>
  <c r="Y87" i="8"/>
  <c r="Y86" i="8"/>
  <c r="Y85" i="8"/>
  <c r="Y84" i="8"/>
  <c r="Y83" i="8"/>
  <c r="Y82" i="8"/>
  <c r="Y81" i="8"/>
  <c r="Y80" i="8"/>
  <c r="Y79" i="8"/>
  <c r="Y78" i="8"/>
  <c r="Y77" i="8"/>
  <c r="Y76" i="8"/>
  <c r="Y75" i="8"/>
  <c r="Y74" i="8"/>
  <c r="Y73" i="8"/>
  <c r="Y72" i="8"/>
  <c r="Y71" i="8"/>
  <c r="Y70" i="8"/>
  <c r="Y69" i="8"/>
  <c r="Y68" i="8"/>
  <c r="Y67" i="8"/>
  <c r="Y66" i="8"/>
  <c r="Y65" i="8"/>
  <c r="Y64" i="8"/>
  <c r="Y63" i="8"/>
  <c r="Y62" i="8"/>
  <c r="Y61" i="8"/>
  <c r="Y60" i="8"/>
  <c r="Y59" i="8"/>
  <c r="Y58" i="8"/>
  <c r="Y57" i="8"/>
  <c r="Y56" i="8"/>
  <c r="Y55" i="8"/>
  <c r="Y54" i="8"/>
  <c r="Y53" i="8"/>
  <c r="Y52" i="8"/>
  <c r="Y51" i="8"/>
  <c r="Y50" i="8"/>
  <c r="Y49" i="8"/>
  <c r="Y48" i="8"/>
  <c r="Y47" i="8"/>
  <c r="Y46" i="8"/>
  <c r="Y45" i="8"/>
  <c r="Y44" i="8"/>
  <c r="Y43" i="8"/>
  <c r="Y42" i="8"/>
  <c r="Y41" i="8"/>
  <c r="Y40" i="8"/>
  <c r="Y39" i="8"/>
  <c r="Y38" i="8"/>
  <c r="Y37" i="8"/>
  <c r="Y36" i="8"/>
  <c r="Y35" i="8"/>
  <c r="Y34" i="8"/>
  <c r="Y33" i="8"/>
  <c r="Y32" i="8"/>
  <c r="Y31" i="8"/>
  <c r="Y30" i="8"/>
  <c r="Y29" i="8"/>
  <c r="Y28" i="8"/>
  <c r="Y27" i="8"/>
  <c r="Y26" i="8"/>
  <c r="Y25" i="8"/>
  <c r="Y24" i="8"/>
  <c r="Y23" i="8"/>
  <c r="Y22" i="8"/>
  <c r="Y21" i="8"/>
  <c r="Y20" i="8"/>
  <c r="Y11" i="8"/>
  <c r="Y12" i="8"/>
  <c r="Y13" i="8"/>
  <c r="Y14" i="8"/>
  <c r="Y15" i="8"/>
  <c r="Y16" i="8"/>
  <c r="Y17" i="8"/>
  <c r="Y18" i="8"/>
  <c r="Y19" i="8"/>
  <c r="Y10" i="8"/>
  <c r="AB107" i="8"/>
  <c r="AB106" i="8"/>
  <c r="AB105" i="8"/>
  <c r="AB104" i="8"/>
  <c r="AB103" i="8"/>
  <c r="AB102" i="8"/>
  <c r="AB101" i="8"/>
  <c r="AB100" i="8"/>
  <c r="AB99" i="8"/>
  <c r="AB98" i="8"/>
  <c r="AB97" i="8"/>
  <c r="AB96" i="8"/>
  <c r="AB95" i="8"/>
  <c r="AB94" i="8"/>
  <c r="AB93" i="8"/>
  <c r="AB92" i="8"/>
  <c r="AB91" i="8"/>
  <c r="AB90" i="8"/>
  <c r="AB89" i="8"/>
  <c r="AB88" i="8"/>
  <c r="AB87" i="8"/>
  <c r="AB86" i="8"/>
  <c r="AB85" i="8"/>
  <c r="AB84" i="8"/>
  <c r="AB83" i="8"/>
  <c r="AB82" i="8"/>
  <c r="AB81" i="8"/>
  <c r="AB80" i="8"/>
  <c r="AB79" i="8"/>
  <c r="AB78" i="8"/>
  <c r="AB77" i="8"/>
  <c r="AB76" i="8"/>
  <c r="AB75" i="8"/>
  <c r="AB74" i="8"/>
  <c r="AB73" i="8"/>
  <c r="AB72" i="8"/>
  <c r="AB71" i="8"/>
  <c r="AB70" i="8"/>
  <c r="AB69" i="8"/>
  <c r="AB68" i="8"/>
  <c r="AB67" i="8"/>
  <c r="AB66" i="8"/>
  <c r="AB65" i="8"/>
  <c r="AB64" i="8"/>
  <c r="AB63" i="8"/>
  <c r="AB62" i="8"/>
  <c r="AB61" i="8"/>
  <c r="AB60" i="8"/>
  <c r="AB59" i="8"/>
  <c r="AB58" i="8"/>
  <c r="AB57" i="8"/>
  <c r="AB56" i="8"/>
  <c r="AB55" i="8"/>
  <c r="AB54" i="8"/>
  <c r="AB53" i="8"/>
  <c r="AB52" i="8"/>
  <c r="AB51" i="8"/>
  <c r="AB50" i="8"/>
  <c r="AB49" i="8"/>
  <c r="AB48" i="8"/>
  <c r="AB47" i="8"/>
  <c r="AB46" i="8"/>
  <c r="AB45" i="8"/>
  <c r="AB44" i="8"/>
  <c r="AB43" i="8"/>
  <c r="AB42" i="8"/>
  <c r="AB41" i="8"/>
  <c r="AB40" i="8"/>
  <c r="AB39" i="8"/>
  <c r="AB38" i="8"/>
  <c r="AB37" i="8"/>
  <c r="AB36" i="8"/>
  <c r="AB35" i="8"/>
  <c r="AB34" i="8"/>
  <c r="AB33" i="8"/>
  <c r="AB32" i="8"/>
  <c r="AB31" i="8"/>
  <c r="AB30" i="8"/>
  <c r="AB29" i="8"/>
  <c r="AB28" i="8"/>
  <c r="AB27" i="8"/>
  <c r="AB26" i="8"/>
  <c r="AB25" i="8"/>
  <c r="AB24" i="8"/>
  <c r="AB23" i="8"/>
  <c r="AB22" i="8"/>
  <c r="AB21" i="8"/>
  <c r="AB20" i="8"/>
  <c r="AB19" i="8"/>
  <c r="AB18" i="8"/>
  <c r="AB17" i="8"/>
  <c r="AB16" i="8"/>
  <c r="AB15" i="8"/>
  <c r="AB14" i="8"/>
  <c r="AB13" i="8"/>
  <c r="AB12" i="8"/>
  <c r="AB11" i="8"/>
  <c r="AB10" i="8"/>
  <c r="AB108" i="8"/>
  <c r="AF121" i="8"/>
  <c r="G108" i="8"/>
  <c r="G107" i="8"/>
  <c r="G106" i="8"/>
  <c r="G105" i="8"/>
  <c r="G104" i="8"/>
  <c r="G103" i="8"/>
  <c r="G102" i="8"/>
  <c r="G101" i="8"/>
  <c r="G100" i="8"/>
  <c r="G99" i="8"/>
  <c r="G98" i="8"/>
  <c r="G97" i="8"/>
  <c r="G96" i="8"/>
  <c r="G95" i="8"/>
  <c r="G94" i="8"/>
  <c r="G93" i="8"/>
  <c r="G92" i="8"/>
  <c r="G91" i="8"/>
  <c r="G90" i="8"/>
  <c r="G89" i="8"/>
  <c r="G88" i="8"/>
  <c r="G87" i="8"/>
  <c r="G86" i="8"/>
  <c r="G85" i="8"/>
  <c r="G84" i="8"/>
  <c r="G83" i="8"/>
  <c r="G82" i="8"/>
  <c r="G81" i="8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I108" i="8"/>
  <c r="I107" i="8"/>
  <c r="I106" i="8"/>
  <c r="I105" i="8"/>
  <c r="I104" i="8"/>
  <c r="I103" i="8"/>
  <c r="I102" i="8"/>
  <c r="I101" i="8"/>
  <c r="I100" i="8"/>
  <c r="I99" i="8"/>
  <c r="I98" i="8"/>
  <c r="I97" i="8"/>
  <c r="I96" i="8"/>
  <c r="I95" i="8"/>
  <c r="I94" i="8"/>
  <c r="I93" i="8"/>
  <c r="I92" i="8"/>
  <c r="I91" i="8"/>
  <c r="I90" i="8"/>
  <c r="I89" i="8"/>
  <c r="I88" i="8"/>
  <c r="I87" i="8"/>
  <c r="I86" i="8"/>
  <c r="I85" i="8"/>
  <c r="I84" i="8"/>
  <c r="I83" i="8"/>
  <c r="I82" i="8"/>
  <c r="I81" i="8"/>
  <c r="I80" i="8"/>
  <c r="I79" i="8"/>
  <c r="I78" i="8"/>
  <c r="I77" i="8"/>
  <c r="I76" i="8"/>
  <c r="I75" i="8"/>
  <c r="I74" i="8"/>
  <c r="I73" i="8"/>
  <c r="I72" i="8"/>
  <c r="I71" i="8"/>
  <c r="I70" i="8"/>
  <c r="I69" i="8"/>
  <c r="I68" i="8"/>
  <c r="I67" i="8"/>
  <c r="I66" i="8"/>
  <c r="I65" i="8"/>
  <c r="I64" i="8"/>
  <c r="I63" i="8"/>
  <c r="I62" i="8"/>
  <c r="I61" i="8"/>
  <c r="I60" i="8"/>
  <c r="I59" i="8"/>
  <c r="I58" i="8"/>
  <c r="I57" i="8"/>
  <c r="I56" i="8"/>
  <c r="I55" i="8"/>
  <c r="I54" i="8"/>
  <c r="I53" i="8"/>
  <c r="I52" i="8"/>
  <c r="I51" i="8"/>
  <c r="I50" i="8"/>
  <c r="I49" i="8"/>
  <c r="I48" i="8"/>
  <c r="I47" i="8"/>
  <c r="I46" i="8"/>
  <c r="I45" i="8"/>
  <c r="I44" i="8"/>
  <c r="I43" i="8"/>
  <c r="I42" i="8"/>
  <c r="I41" i="8"/>
  <c r="I40" i="8"/>
  <c r="I39" i="8"/>
  <c r="I38" i="8"/>
  <c r="I37" i="8"/>
  <c r="I36" i="8"/>
  <c r="I35" i="8"/>
  <c r="I34" i="8"/>
  <c r="I33" i="8"/>
  <c r="I32" i="8"/>
  <c r="I31" i="8"/>
  <c r="I30" i="8"/>
  <c r="I29" i="8"/>
  <c r="I28" i="8"/>
  <c r="I27" i="8"/>
  <c r="I26" i="8"/>
  <c r="I25" i="8"/>
  <c r="I24" i="8"/>
  <c r="I23" i="8"/>
  <c r="I22" i="8"/>
  <c r="I21" i="8"/>
  <c r="I20" i="8"/>
  <c r="I19" i="8"/>
  <c r="I18" i="8"/>
  <c r="I17" i="8"/>
  <c r="I16" i="8"/>
  <c r="I15" i="8"/>
  <c r="I14" i="8"/>
  <c r="I13" i="8"/>
  <c r="I12" i="8"/>
  <c r="I11" i="8"/>
  <c r="I10" i="8"/>
  <c r="K107" i="8"/>
  <c r="K106" i="8"/>
  <c r="K105" i="8"/>
  <c r="K104" i="8"/>
  <c r="K103" i="8"/>
  <c r="K102" i="8"/>
  <c r="K101" i="8"/>
  <c r="K100" i="8"/>
  <c r="K99" i="8"/>
  <c r="K98" i="8"/>
  <c r="K97" i="8"/>
  <c r="K96" i="8"/>
  <c r="K95" i="8"/>
  <c r="K94" i="8"/>
  <c r="K93" i="8"/>
  <c r="K92" i="8"/>
  <c r="K91" i="8"/>
  <c r="K90" i="8"/>
  <c r="K89" i="8"/>
  <c r="K88" i="8"/>
  <c r="K87" i="8"/>
  <c r="K86" i="8"/>
  <c r="K85" i="8"/>
  <c r="K84" i="8"/>
  <c r="K83" i="8"/>
  <c r="K82" i="8"/>
  <c r="K81" i="8"/>
  <c r="K80" i="8"/>
  <c r="K79" i="8"/>
  <c r="K78" i="8"/>
  <c r="K77" i="8"/>
  <c r="K76" i="8"/>
  <c r="K75" i="8"/>
  <c r="K74" i="8"/>
  <c r="K73" i="8"/>
  <c r="K72" i="8"/>
  <c r="K71" i="8"/>
  <c r="K70" i="8"/>
  <c r="K69" i="8"/>
  <c r="K68" i="8"/>
  <c r="K67" i="8"/>
  <c r="K66" i="8"/>
  <c r="K65" i="8"/>
  <c r="K64" i="8"/>
  <c r="K63" i="8"/>
  <c r="K62" i="8"/>
  <c r="K61" i="8"/>
  <c r="K60" i="8"/>
  <c r="K59" i="8"/>
  <c r="K58" i="8"/>
  <c r="K57" i="8"/>
  <c r="K56" i="8"/>
  <c r="K55" i="8"/>
  <c r="K54" i="8"/>
  <c r="K53" i="8"/>
  <c r="K52" i="8"/>
  <c r="K51" i="8"/>
  <c r="K50" i="8"/>
  <c r="K49" i="8"/>
  <c r="K48" i="8"/>
  <c r="K47" i="8"/>
  <c r="K46" i="8"/>
  <c r="K45" i="8"/>
  <c r="K44" i="8"/>
  <c r="K43" i="8"/>
  <c r="K42" i="8"/>
  <c r="K41" i="8"/>
  <c r="K40" i="8"/>
  <c r="K39" i="8"/>
  <c r="K38" i="8"/>
  <c r="K37" i="8"/>
  <c r="K36" i="8"/>
  <c r="K35" i="8"/>
  <c r="K34" i="8"/>
  <c r="K33" i="8"/>
  <c r="K32" i="8"/>
  <c r="K31" i="8"/>
  <c r="K30" i="8"/>
  <c r="K29" i="8"/>
  <c r="K28" i="8"/>
  <c r="K27" i="8"/>
  <c r="K26" i="8"/>
  <c r="K25" i="8"/>
  <c r="K24" i="8"/>
  <c r="K23" i="8"/>
  <c r="K22" i="8"/>
  <c r="K21" i="8"/>
  <c r="K20" i="8"/>
  <c r="K19" i="8"/>
  <c r="K18" i="8"/>
  <c r="K17" i="8"/>
  <c r="K16" i="8"/>
  <c r="K15" i="8"/>
  <c r="K14" i="8"/>
  <c r="K13" i="8"/>
  <c r="K12" i="8"/>
  <c r="K11" i="8"/>
  <c r="K10" i="8"/>
  <c r="K108" i="8"/>
  <c r="M107" i="8"/>
  <c r="M106" i="8"/>
  <c r="M105" i="8"/>
  <c r="M104" i="8"/>
  <c r="M103" i="8"/>
  <c r="M102" i="8"/>
  <c r="M101" i="8"/>
  <c r="M100" i="8"/>
  <c r="M99" i="8"/>
  <c r="M98" i="8"/>
  <c r="M97" i="8"/>
  <c r="M96" i="8"/>
  <c r="M95" i="8"/>
  <c r="M94" i="8"/>
  <c r="M93" i="8"/>
  <c r="M92" i="8"/>
  <c r="M91" i="8"/>
  <c r="M90" i="8"/>
  <c r="M89" i="8"/>
  <c r="M88" i="8"/>
  <c r="M87" i="8"/>
  <c r="M86" i="8"/>
  <c r="M85" i="8"/>
  <c r="M84" i="8"/>
  <c r="M83" i="8"/>
  <c r="M82" i="8"/>
  <c r="M81" i="8"/>
  <c r="M80" i="8"/>
  <c r="M79" i="8"/>
  <c r="M78" i="8"/>
  <c r="M77" i="8"/>
  <c r="M76" i="8"/>
  <c r="M75" i="8"/>
  <c r="M74" i="8"/>
  <c r="M73" i="8"/>
  <c r="M72" i="8"/>
  <c r="M71" i="8"/>
  <c r="M70" i="8"/>
  <c r="M69" i="8"/>
  <c r="M68" i="8"/>
  <c r="M67" i="8"/>
  <c r="M66" i="8"/>
  <c r="M65" i="8"/>
  <c r="M64" i="8"/>
  <c r="M63" i="8"/>
  <c r="M62" i="8"/>
  <c r="M61" i="8"/>
  <c r="M60" i="8"/>
  <c r="M59" i="8"/>
  <c r="M58" i="8"/>
  <c r="M57" i="8"/>
  <c r="M56" i="8"/>
  <c r="M55" i="8"/>
  <c r="M54" i="8"/>
  <c r="M53" i="8"/>
  <c r="M52" i="8"/>
  <c r="M51" i="8"/>
  <c r="M50" i="8"/>
  <c r="M49" i="8"/>
  <c r="M48" i="8"/>
  <c r="M47" i="8"/>
  <c r="M46" i="8"/>
  <c r="M45" i="8"/>
  <c r="M44" i="8"/>
  <c r="M43" i="8"/>
  <c r="M42" i="8"/>
  <c r="M41" i="8"/>
  <c r="M40" i="8"/>
  <c r="M39" i="8"/>
  <c r="M38" i="8"/>
  <c r="M37" i="8"/>
  <c r="M36" i="8"/>
  <c r="M35" i="8"/>
  <c r="M34" i="8"/>
  <c r="M33" i="8"/>
  <c r="M32" i="8"/>
  <c r="M31" i="8"/>
  <c r="M30" i="8"/>
  <c r="M29" i="8"/>
  <c r="M28" i="8"/>
  <c r="M27" i="8"/>
  <c r="M26" i="8"/>
  <c r="M25" i="8"/>
  <c r="M24" i="8"/>
  <c r="M23" i="8"/>
  <c r="M22" i="8"/>
  <c r="M21" i="8"/>
  <c r="M20" i="8"/>
  <c r="M19" i="8"/>
  <c r="M18" i="8"/>
  <c r="M17" i="8"/>
  <c r="M16" i="8"/>
  <c r="M15" i="8"/>
  <c r="M14" i="8"/>
  <c r="M13" i="8"/>
  <c r="M12" i="8"/>
  <c r="M11" i="8"/>
  <c r="M10" i="8"/>
  <c r="M108" i="8"/>
  <c r="E108" i="8"/>
  <c r="E107" i="8"/>
  <c r="E106" i="8"/>
  <c r="E105" i="8"/>
  <c r="E104" i="8"/>
  <c r="E103" i="8"/>
  <c r="E102" i="8"/>
  <c r="E101" i="8"/>
  <c r="E100" i="8"/>
  <c r="E99" i="8"/>
  <c r="E98" i="8"/>
  <c r="E97" i="8"/>
  <c r="E96" i="8"/>
  <c r="E95" i="8"/>
  <c r="E94" i="8"/>
  <c r="E93" i="8"/>
  <c r="E92" i="8"/>
  <c r="E91" i="8"/>
  <c r="E90" i="8"/>
  <c r="E89" i="8"/>
  <c r="E88" i="8"/>
  <c r="E87" i="8"/>
  <c r="E86" i="8"/>
  <c r="E85" i="8"/>
  <c r="E84" i="8"/>
  <c r="E83" i="8"/>
  <c r="E82" i="8"/>
  <c r="E81" i="8"/>
  <c r="E80" i="8"/>
  <c r="E79" i="8"/>
  <c r="E78" i="8"/>
  <c r="E77" i="8"/>
  <c r="E76" i="8"/>
  <c r="E75" i="8"/>
  <c r="E74" i="8"/>
  <c r="E73" i="8"/>
  <c r="E72" i="8"/>
  <c r="E71" i="8"/>
  <c r="E70" i="8"/>
  <c r="E69" i="8"/>
  <c r="E68" i="8"/>
  <c r="E67" i="8"/>
  <c r="E66" i="8"/>
  <c r="E65" i="8"/>
  <c r="E64" i="8"/>
  <c r="E63" i="8"/>
  <c r="E62" i="8"/>
  <c r="E61" i="8"/>
  <c r="E60" i="8"/>
  <c r="E59" i="8"/>
  <c r="E58" i="8"/>
  <c r="E57" i="8"/>
  <c r="E56" i="8"/>
  <c r="E55" i="8"/>
  <c r="E54" i="8"/>
  <c r="E53" i="8"/>
  <c r="E52" i="8"/>
  <c r="E51" i="8"/>
  <c r="E50" i="8"/>
  <c r="E49" i="8"/>
  <c r="E48" i="8"/>
  <c r="E47" i="8"/>
  <c r="E46" i="8"/>
  <c r="E45" i="8"/>
  <c r="E44" i="8"/>
  <c r="E43" i="8"/>
  <c r="E42" i="8"/>
  <c r="E41" i="8"/>
  <c r="E40" i="8"/>
  <c r="E39" i="8"/>
  <c r="E38" i="8"/>
  <c r="E37" i="8"/>
  <c r="E36" i="8"/>
  <c r="E35" i="8"/>
  <c r="E34" i="8"/>
  <c r="E33" i="8"/>
  <c r="E32" i="8"/>
  <c r="E31" i="8"/>
  <c r="E30" i="8"/>
  <c r="E29" i="8"/>
  <c r="E28" i="8"/>
  <c r="E27" i="8"/>
  <c r="E26" i="8"/>
  <c r="E25" i="8"/>
  <c r="E24" i="8"/>
  <c r="E23" i="8"/>
  <c r="E22" i="8"/>
  <c r="E21" i="8"/>
  <c r="E20" i="8"/>
  <c r="E19" i="8"/>
  <c r="E18" i="8"/>
  <c r="E17" i="8"/>
  <c r="E16" i="8"/>
  <c r="E15" i="8"/>
  <c r="E14" i="8"/>
  <c r="E13" i="8"/>
  <c r="E12" i="8"/>
  <c r="E11" i="8"/>
  <c r="E10" i="8"/>
  <c r="D9" i="8"/>
  <c r="S11" i="8"/>
  <c r="S12" i="8"/>
  <c r="S13" i="8"/>
  <c r="S14" i="8"/>
  <c r="S15" i="8"/>
  <c r="S16" i="8"/>
  <c r="S17" i="8"/>
  <c r="S18" i="8"/>
  <c r="S19" i="8"/>
  <c r="S20" i="8"/>
  <c r="S21" i="8"/>
  <c r="S22" i="8"/>
  <c r="S23" i="8"/>
  <c r="S24" i="8"/>
  <c r="S25" i="8"/>
  <c r="S26" i="8"/>
  <c r="S27" i="8"/>
  <c r="S28" i="8"/>
  <c r="S29" i="8"/>
  <c r="S30" i="8"/>
  <c r="S31" i="8"/>
  <c r="S32" i="8"/>
  <c r="S33" i="8"/>
  <c r="S34" i="8"/>
  <c r="S35" i="8"/>
  <c r="S36" i="8"/>
  <c r="S37" i="8"/>
  <c r="S38" i="8"/>
  <c r="S39" i="8"/>
  <c r="S40" i="8"/>
  <c r="S41" i="8"/>
  <c r="S42" i="8"/>
  <c r="S43" i="8"/>
  <c r="S44" i="8"/>
  <c r="S45" i="8"/>
  <c r="S46" i="8"/>
  <c r="S47" i="8"/>
  <c r="S48" i="8"/>
  <c r="S49" i="8"/>
  <c r="S50" i="8"/>
  <c r="S51" i="8"/>
  <c r="S52" i="8"/>
  <c r="S53" i="8"/>
  <c r="S54" i="8"/>
  <c r="S55" i="8"/>
  <c r="S56" i="8"/>
  <c r="S57" i="8"/>
  <c r="S58" i="8"/>
  <c r="S59" i="8"/>
  <c r="S60" i="8"/>
  <c r="S61" i="8"/>
  <c r="S62" i="8"/>
  <c r="S63" i="8"/>
  <c r="S64" i="8"/>
  <c r="S65" i="8"/>
  <c r="S66" i="8"/>
  <c r="S67" i="8"/>
  <c r="S68" i="8"/>
  <c r="S69" i="8"/>
  <c r="S70" i="8"/>
  <c r="S71" i="8"/>
  <c r="S72" i="8"/>
  <c r="S73" i="8"/>
  <c r="S74" i="8"/>
  <c r="S75" i="8"/>
  <c r="S76" i="8"/>
  <c r="S77" i="8"/>
  <c r="S78" i="8"/>
  <c r="S79" i="8"/>
  <c r="S80" i="8"/>
  <c r="S81" i="8"/>
  <c r="S82" i="8"/>
  <c r="S83" i="8"/>
  <c r="S84" i="8"/>
  <c r="S85" i="8"/>
  <c r="S86" i="8"/>
  <c r="S87" i="8"/>
  <c r="S88" i="8"/>
  <c r="S89" i="8"/>
  <c r="S90" i="8"/>
  <c r="S91" i="8"/>
  <c r="S92" i="8"/>
  <c r="S93" i="8"/>
  <c r="S94" i="8"/>
  <c r="S95" i="8"/>
  <c r="S96" i="8"/>
  <c r="S97" i="8"/>
  <c r="S98" i="8"/>
  <c r="S99" i="8"/>
  <c r="S100" i="8"/>
  <c r="S101" i="8"/>
  <c r="S102" i="8"/>
  <c r="S103" i="8"/>
  <c r="S104" i="8"/>
  <c r="S105" i="8"/>
  <c r="S106" i="8"/>
  <c r="S107" i="8"/>
  <c r="S108" i="8"/>
  <c r="S10" i="8"/>
  <c r="AA114" i="8" l="1"/>
  <c r="X114" i="8"/>
  <c r="R114" i="8"/>
  <c r="Q114" i="8"/>
  <c r="P114" i="8"/>
  <c r="O114" i="8"/>
  <c r="N114" i="8"/>
  <c r="M114" i="8"/>
  <c r="L114" i="8"/>
  <c r="K114" i="8"/>
  <c r="J114" i="8"/>
  <c r="H114" i="8"/>
  <c r="F114" i="8"/>
  <c r="D114" i="8"/>
  <c r="AD9" i="8" l="1"/>
  <c r="Z106" i="8"/>
  <c r="Z98" i="8"/>
  <c r="Z82" i="8"/>
  <c r="Z74" i="8"/>
  <c r="Z65" i="8"/>
  <c r="Z30" i="8"/>
  <c r="Z22" i="8"/>
  <c r="Z20" i="8"/>
  <c r="Z13" i="8"/>
  <c r="W11" i="8"/>
  <c r="W12" i="8"/>
  <c r="W13" i="8"/>
  <c r="W14" i="8"/>
  <c r="W15" i="8"/>
  <c r="W16" i="8"/>
  <c r="W17" i="8"/>
  <c r="W18" i="8"/>
  <c r="W19" i="8"/>
  <c r="W10" i="8"/>
  <c r="H113" i="8"/>
  <c r="H115" i="8" s="1"/>
  <c r="L113" i="8"/>
  <c r="L115" i="8" s="1"/>
  <c r="J113" i="8"/>
  <c r="J115" i="8" s="1"/>
  <c r="V114" i="8" l="1"/>
  <c r="Z114" i="8"/>
  <c r="W114" i="8"/>
  <c r="U114" i="8"/>
  <c r="T114" i="8"/>
  <c r="S114" i="8"/>
  <c r="E114" i="8"/>
  <c r="AB114" i="8"/>
  <c r="G114" i="8"/>
  <c r="Y114" i="8"/>
  <c r="AB113" i="8"/>
  <c r="I114" i="8"/>
  <c r="E9" i="8"/>
  <c r="I113" i="8"/>
  <c r="AC11" i="8"/>
  <c r="AC12" i="8"/>
  <c r="AC18" i="8"/>
  <c r="AC19" i="8"/>
  <c r="AC20" i="8"/>
  <c r="AC26" i="8"/>
  <c r="AC27" i="8"/>
  <c r="AC28" i="8"/>
  <c r="AC34" i="8"/>
  <c r="AC35" i="8"/>
  <c r="AC36" i="8"/>
  <c r="AC42" i="8"/>
  <c r="AC43" i="8"/>
  <c r="AC44" i="8"/>
  <c r="AC50" i="8"/>
  <c r="AC51" i="8"/>
  <c r="AC52" i="8"/>
  <c r="AC58" i="8"/>
  <c r="AC59" i="8"/>
  <c r="AC60" i="8"/>
  <c r="AC66" i="8"/>
  <c r="AC67" i="8"/>
  <c r="AC68" i="8"/>
  <c r="AC74" i="8"/>
  <c r="AC75" i="8"/>
  <c r="AC76" i="8"/>
  <c r="AC82" i="8"/>
  <c r="AC83" i="8"/>
  <c r="AC84" i="8"/>
  <c r="AC90" i="8"/>
  <c r="AC91" i="8"/>
  <c r="AC92" i="8"/>
  <c r="AC98" i="8"/>
  <c r="AC99" i="8"/>
  <c r="AC100" i="8"/>
  <c r="AC106" i="8"/>
  <c r="AC107" i="8"/>
  <c r="AC108" i="8"/>
  <c r="F113" i="8"/>
  <c r="F115" i="8" s="1"/>
  <c r="K113" i="8"/>
  <c r="K115" i="8" s="1"/>
  <c r="M113" i="8"/>
  <c r="M115" i="8" s="1"/>
  <c r="N113" i="8"/>
  <c r="N115" i="8" s="1"/>
  <c r="O113" i="8"/>
  <c r="O115" i="8" s="1"/>
  <c r="P113" i="8"/>
  <c r="P115" i="8" s="1"/>
  <c r="Q113" i="8"/>
  <c r="Q115" i="8" s="1"/>
  <c r="R113" i="8"/>
  <c r="R115" i="8" s="1"/>
  <c r="S113" i="8"/>
  <c r="T113" i="8"/>
  <c r="U113" i="8"/>
  <c r="V113" i="8"/>
  <c r="W113" i="8"/>
  <c r="X113" i="8"/>
  <c r="X115" i="8" s="1"/>
  <c r="Y113" i="8"/>
  <c r="Y115" i="8" s="1"/>
  <c r="Z113" i="8"/>
  <c r="Z115" i="8" s="1"/>
  <c r="AA113" i="8"/>
  <c r="AA115" i="8" s="1"/>
  <c r="D113" i="8"/>
  <c r="D115" i="8" s="1"/>
  <c r="U115" i="8" l="1"/>
  <c r="V115" i="8"/>
  <c r="T115" i="8"/>
  <c r="W115" i="8"/>
  <c r="I115" i="8"/>
  <c r="AB115" i="8"/>
  <c r="S115" i="8"/>
  <c r="AC105" i="8"/>
  <c r="AC97" i="8"/>
  <c r="AC89" i="8"/>
  <c r="AC81" i="8"/>
  <c r="AC73" i="8"/>
  <c r="AC65" i="8"/>
  <c r="AC57" i="8"/>
  <c r="AC49" i="8"/>
  <c r="AC41" i="8"/>
  <c r="AC33" i="8"/>
  <c r="AC25" i="8"/>
  <c r="AC17" i="8"/>
  <c r="AC104" i="8"/>
  <c r="AC96" i="8"/>
  <c r="AC88" i="8"/>
  <c r="AC80" i="8"/>
  <c r="AC72" i="8"/>
  <c r="AC64" i="8"/>
  <c r="AC56" i="8"/>
  <c r="AC48" i="8"/>
  <c r="AC40" i="8"/>
  <c r="AC32" i="8"/>
  <c r="AC24" i="8"/>
  <c r="AC103" i="8"/>
  <c r="AC87" i="8"/>
  <c r="AC71" i="8"/>
  <c r="AC55" i="8"/>
  <c r="AC39" i="8"/>
  <c r="AC23" i="8"/>
  <c r="AC101" i="8"/>
  <c r="AC93" i="8"/>
  <c r="AC85" i="8"/>
  <c r="AC77" i="8"/>
  <c r="AC69" i="8"/>
  <c r="AC61" i="8"/>
  <c r="AC53" i="8"/>
  <c r="AC45" i="8"/>
  <c r="AC37" i="8"/>
  <c r="AC29" i="8"/>
  <c r="AC21" i="8"/>
  <c r="AC13" i="8"/>
  <c r="AC16" i="8"/>
  <c r="AC95" i="8"/>
  <c r="AC79" i="8"/>
  <c r="AC63" i="8"/>
  <c r="AC47" i="8"/>
  <c r="AC31" i="8"/>
  <c r="AC15" i="8"/>
  <c r="AC102" i="8"/>
  <c r="AC94" i="8"/>
  <c r="AC86" i="8"/>
  <c r="AC78" i="8"/>
  <c r="AC70" i="8"/>
  <c r="AC62" i="8"/>
  <c r="AC54" i="8"/>
  <c r="AC46" i="8"/>
  <c r="AC38" i="8"/>
  <c r="AC30" i="8"/>
  <c r="AC22" i="8"/>
  <c r="AC14" i="8"/>
  <c r="E113" i="8"/>
  <c r="E115" i="8" s="1"/>
  <c r="G113" i="8"/>
  <c r="G115" i="8" s="1"/>
  <c r="AC10" i="8"/>
  <c r="J9" i="8"/>
  <c r="G9" i="8"/>
  <c r="I9" i="8"/>
  <c r="K9" i="8"/>
  <c r="M9" i="8"/>
  <c r="N9" i="8"/>
  <c r="O9" i="8"/>
  <c r="P9" i="8"/>
  <c r="Q9" i="8"/>
  <c r="S9" i="8"/>
  <c r="T9" i="8"/>
  <c r="U9" i="8"/>
  <c r="V9" i="8"/>
  <c r="W9" i="8"/>
  <c r="X9" i="8"/>
  <c r="Y9" i="8"/>
  <c r="Z9" i="8"/>
  <c r="AA9" i="8"/>
  <c r="AB9" i="8"/>
  <c r="F9" i="8"/>
  <c r="AC114" i="8" l="1"/>
  <c r="AH9" i="8"/>
  <c r="AC9" i="8"/>
  <c r="AC113" i="8"/>
  <c r="AC115" i="8" l="1"/>
  <c r="AD10" i="8"/>
  <c r="AD11" i="8" s="1"/>
  <c r="AD12" i="8" s="1"/>
  <c r="AD13" i="8" s="1"/>
  <c r="AD14" i="8" s="1"/>
  <c r="AD15" i="8" s="1"/>
  <c r="AD16" i="8" s="1"/>
  <c r="AD17" i="8" s="1"/>
  <c r="AD18" i="8" s="1"/>
  <c r="AD19" i="8" s="1"/>
  <c r="AD20" i="8" s="1"/>
  <c r="AD21" i="8" s="1"/>
  <c r="AD22" i="8" s="1"/>
  <c r="AD23" i="8" s="1"/>
  <c r="AD24" i="8" s="1"/>
  <c r="AD25" i="8" s="1"/>
  <c r="AD26" i="8" s="1"/>
  <c r="AD27" i="8" s="1"/>
  <c r="AD28" i="8" s="1"/>
  <c r="AD29" i="8" s="1"/>
  <c r="AD30" i="8" s="1"/>
  <c r="AD31" i="8" s="1"/>
  <c r="AD32" i="8" s="1"/>
  <c r="AD33" i="8" s="1"/>
  <c r="AD34" i="8" s="1"/>
  <c r="AD35" i="8" s="1"/>
  <c r="AD36" i="8" s="1"/>
  <c r="AD37" i="8" s="1"/>
  <c r="AD38" i="8" s="1"/>
  <c r="AD39" i="8" s="1"/>
  <c r="AD40" i="8" s="1"/>
  <c r="AD41" i="8" s="1"/>
  <c r="AD42" i="8" s="1"/>
  <c r="AD43" i="8" s="1"/>
  <c r="AD44" i="8" s="1"/>
  <c r="AD45" i="8" s="1"/>
  <c r="AD46" i="8" s="1"/>
  <c r="AD47" i="8" s="1"/>
  <c r="AD48" i="8" s="1"/>
  <c r="AD49" i="8" s="1"/>
  <c r="AD50" i="8" s="1"/>
  <c r="AD51" i="8" s="1"/>
  <c r="AD52" i="8" s="1"/>
  <c r="AD53" i="8" s="1"/>
  <c r="AD54" i="8" s="1"/>
  <c r="AD55" i="8" s="1"/>
  <c r="AD56" i="8" s="1"/>
  <c r="AD57" i="8" s="1"/>
  <c r="AD58" i="8" s="1"/>
  <c r="AD59" i="8" s="1"/>
  <c r="AD60" i="8" s="1"/>
  <c r="AD61" i="8" s="1"/>
  <c r="AD62" i="8" s="1"/>
  <c r="AD63" i="8" s="1"/>
  <c r="AD64" i="8" s="1"/>
  <c r="AD65" i="8" s="1"/>
  <c r="AD66" i="8" s="1"/>
  <c r="AD67" i="8" s="1"/>
  <c r="AD68" i="8" s="1"/>
  <c r="AD69" i="8" s="1"/>
  <c r="AD70" i="8" s="1"/>
  <c r="AD71" i="8" s="1"/>
  <c r="AD72" i="8" s="1"/>
  <c r="AD73" i="8" s="1"/>
  <c r="AD74" i="8" s="1"/>
  <c r="AD75" i="8" s="1"/>
  <c r="AD76" i="8" s="1"/>
  <c r="AD77" i="8" s="1"/>
  <c r="AD78" i="8" s="1"/>
  <c r="AD79" i="8" s="1"/>
  <c r="AD80" i="8" s="1"/>
  <c r="AD81" i="8" s="1"/>
  <c r="AD82" i="8" s="1"/>
  <c r="AD83" i="8" s="1"/>
  <c r="AD84" i="8" s="1"/>
  <c r="AD85" i="8" s="1"/>
  <c r="AD86" i="8" s="1"/>
  <c r="AD87" i="8" s="1"/>
  <c r="AD88" i="8" s="1"/>
  <c r="AD89" i="8" s="1"/>
  <c r="AD90" i="8" s="1"/>
  <c r="AD91" i="8" s="1"/>
  <c r="AD92" i="8" s="1"/>
  <c r="AD93" i="8" s="1"/>
  <c r="AD94" i="8" s="1"/>
  <c r="AD95" i="8" s="1"/>
  <c r="AD96" i="8" s="1"/>
  <c r="AD97" i="8" s="1"/>
  <c r="AD98" i="8" s="1"/>
  <c r="AD99" i="8" s="1"/>
  <c r="AD100" i="8" s="1"/>
  <c r="AD101" i="8" s="1"/>
  <c r="AD102" i="8" s="1"/>
  <c r="AD103" i="8" s="1"/>
  <c r="AD104" i="8" s="1"/>
  <c r="AD105" i="8" s="1"/>
  <c r="AD106" i="8" s="1"/>
  <c r="AD107" i="8" s="1"/>
  <c r="AD108" i="8" s="1"/>
  <c r="AF9" i="8"/>
  <c r="AF10" i="8" s="1"/>
  <c r="AD114" i="8" l="1"/>
  <c r="AD113" i="8"/>
  <c r="AD115" i="8" l="1"/>
</calcChain>
</file>

<file path=xl/sharedStrings.xml><?xml version="1.0" encoding="utf-8"?>
<sst xmlns="http://schemas.openxmlformats.org/spreadsheetml/2006/main" count="312" uniqueCount="174">
  <si>
    <t>Stt</t>
  </si>
  <si>
    <t>Tên xã, phường</t>
  </si>
  <si>
    <t>Tổng hợp điểm</t>
  </si>
  <si>
    <t>Dân tộc thiểu số</t>
  </si>
  <si>
    <t>Điểm</t>
  </si>
  <si>
    <t>TỔNG SỐ</t>
  </si>
  <si>
    <t>Số người</t>
  </si>
  <si>
    <t>Tỷ lệ hộ nghèo (%)</t>
  </si>
  <si>
    <t>Đất tự nhiên</t>
  </si>
  <si>
    <t>Diện tích (Ha)</t>
  </si>
  <si>
    <t>Cân đối ngân sách</t>
  </si>
  <si>
    <t>Số thu (tỷ đồng)</t>
  </si>
  <si>
    <t>Che phủ rừng</t>
  </si>
  <si>
    <t>Tỷ lệ (%)</t>
  </si>
  <si>
    <t>Đơn vị hành chính cấp xã</t>
  </si>
  <si>
    <t>Số dân trung bình</t>
  </si>
  <si>
    <t>Xã nhóm 3 (điểm)</t>
  </si>
  <si>
    <t>Phường (điểm)</t>
  </si>
  <si>
    <t>Xã nhóm 2 (điểm)</t>
  </si>
  <si>
    <t xml:space="preserve">Xã nhóm 1 (điểm) </t>
  </si>
  <si>
    <t>PHỤ LỤC SỐ: 02</t>
  </si>
  <si>
    <t>Các tiêu chí chính</t>
  </si>
  <si>
    <t>Các tiêu chí bổ sung</t>
  </si>
  <si>
    <t>Hộ nghèo đa chiều</t>
  </si>
  <si>
    <t>Diện tích đất trồng lúa</t>
  </si>
  <si>
    <t xml:space="preserve">Tỷ lệ bổ sung cân đối NSĐP </t>
  </si>
  <si>
    <t>Số thôn, bản, TDP</t>
  </si>
  <si>
    <t>Thôn, bản, tổ dân phố</t>
  </si>
  <si>
    <t>Số hộ</t>
  </si>
  <si>
    <t xml:space="preserve">Xã chịu tác động lớn của thiên tai, biến đổi khí hậu: Mưa bão, sạt lở đất, lũ quét, sạt lở bờ sông, ... </t>
  </si>
  <si>
    <t>Tiêu chí bổ sung: Xã Biên giới
 (điểm)</t>
  </si>
  <si>
    <t>Phường Lào Cai</t>
  </si>
  <si>
    <t>Phường Cam Đường</t>
  </si>
  <si>
    <t>Phường Sa Pa</t>
  </si>
  <si>
    <t>Phường Yên Bái</t>
  </si>
  <si>
    <t>Phường Nghĩa Lộ</t>
  </si>
  <si>
    <t>Phường Nam Cường</t>
  </si>
  <si>
    <t>Phường Âu Lâu</t>
  </si>
  <si>
    <t>Phường Văn Phú</t>
  </si>
  <si>
    <t>Phường Trung Tâm</t>
  </si>
  <si>
    <t>Phường Cầu Thia</t>
  </si>
  <si>
    <t>Xã Cốc San</t>
  </si>
  <si>
    <t>Xã Hợp Thành</t>
  </si>
  <si>
    <t>Xã Phong Hải</t>
  </si>
  <si>
    <t>Xã Xuân Quang</t>
  </si>
  <si>
    <t>Xã Bảo Thắng</t>
  </si>
  <si>
    <t>Xã Tằng Loỏng</t>
  </si>
  <si>
    <t>Xã Gia Phú</t>
  </si>
  <si>
    <t>Xã Mường Hum</t>
  </si>
  <si>
    <t>Xã Dền Sáng</t>
  </si>
  <si>
    <t>Xã Y Tý</t>
  </si>
  <si>
    <t>Xã A Mú Sung</t>
  </si>
  <si>
    <t>Xã Trịnh Tường</t>
  </si>
  <si>
    <t>Xã Bản Xèo</t>
  </si>
  <si>
    <t>Xã Bát Xát</t>
  </si>
  <si>
    <t>Xã Bảo Yên</t>
  </si>
  <si>
    <t>Xã Nghĩa Đô</t>
  </si>
  <si>
    <t>Xã Thượng Hà</t>
  </si>
  <si>
    <t>Xã Xuân Hòa</t>
  </si>
  <si>
    <t>Xã Phúc Khánh</t>
  </si>
  <si>
    <t>Xã Bảo Hà</t>
  </si>
  <si>
    <t>Xã Võ Lao</t>
  </si>
  <si>
    <t>Xã Khánh Yên</t>
  </si>
  <si>
    <t>Xã Văn Bàn</t>
  </si>
  <si>
    <t>Xã Dương Quỳ</t>
  </si>
  <si>
    <t>Xã Chiềng Ken</t>
  </si>
  <si>
    <t>Xã Minh Lương</t>
  </si>
  <si>
    <t>Xã Nậm Chày</t>
  </si>
  <si>
    <t>Xã Nậm Xé</t>
  </si>
  <si>
    <t>Xã Mường Bo</t>
  </si>
  <si>
    <t>Xã Bản Hồ</t>
  </si>
  <si>
    <t>Xã Tả Phìn</t>
  </si>
  <si>
    <t>Xã Tả Van</t>
  </si>
  <si>
    <t>Xã Ngũ Chỉ Sơn</t>
  </si>
  <si>
    <t>Xã Cốc Lầu</t>
  </si>
  <si>
    <t>Xã Bảo Nhai</t>
  </si>
  <si>
    <t>Xã Bản Liền</t>
  </si>
  <si>
    <t>Xã Bắc Hà</t>
  </si>
  <si>
    <t>Xã Tả Củ Tỷ</t>
  </si>
  <si>
    <t>Xã Lùng Phình</t>
  </si>
  <si>
    <t>Xã Pha Long</t>
  </si>
  <si>
    <t>Xã Mường Khương</t>
  </si>
  <si>
    <t>Xã Bản Lầu</t>
  </si>
  <si>
    <t>Xã Cao Sơn</t>
  </si>
  <si>
    <t>Xã Si Ma Cai</t>
  </si>
  <si>
    <t>Xã Sín Chéng</t>
  </si>
  <si>
    <t>Xã Yên Bình</t>
  </si>
  <si>
    <t>Xã Thác Bà</t>
  </si>
  <si>
    <t>Xã Cảm Nhân</t>
  </si>
  <si>
    <t>Xã Yên Thành</t>
  </si>
  <si>
    <t>Xã Bảo Ái</t>
  </si>
  <si>
    <t>Xã Lục Yên</t>
  </si>
  <si>
    <t>Xã Lâm Thượng</t>
  </si>
  <si>
    <t>Xã Tân Lĩnh</t>
  </si>
  <si>
    <t>Xã Khánh Hòa</t>
  </si>
  <si>
    <t>Xã Phúc Lợi</t>
  </si>
  <si>
    <t>Xã Mường Lai</t>
  </si>
  <si>
    <t>Xã Mậu A</t>
  </si>
  <si>
    <t>Xã Phong Dụ Thượng</t>
  </si>
  <si>
    <t>Xã Phong Dụ Hạ</t>
  </si>
  <si>
    <t>Xã Châu Quế</t>
  </si>
  <si>
    <t>Xã Lâm Giang</t>
  </si>
  <si>
    <t>Xã Đông Cuông</t>
  </si>
  <si>
    <t>Xã Tân Hợp</t>
  </si>
  <si>
    <t>Xã Xuân Ái</t>
  </si>
  <si>
    <t>Xã Mỏ Vàng</t>
  </si>
  <si>
    <t>Xã Văn Chấn</t>
  </si>
  <si>
    <t>Xã Liên Sơn</t>
  </si>
  <si>
    <t>Xã Cát Thịnh</t>
  </si>
  <si>
    <t>Xã Gia Hội</t>
  </si>
  <si>
    <t>Xã Sơn Lương</t>
  </si>
  <si>
    <t>Xã Thượng Bằng La</t>
  </si>
  <si>
    <t>Xã Chấn Thịnh</t>
  </si>
  <si>
    <t>Xã Nghĩa Tâm</t>
  </si>
  <si>
    <t>Xã Trấn Yên</t>
  </si>
  <si>
    <t>Xã Hưng Khánh</t>
  </si>
  <si>
    <t>Xã Lương Thịnh</t>
  </si>
  <si>
    <t>Xã Việt Hồng</t>
  </si>
  <si>
    <t>Xã Quy Mông</t>
  </si>
  <si>
    <t>Xã Mù Cang Chải</t>
  </si>
  <si>
    <t>Xã Chế Tạo</t>
  </si>
  <si>
    <t>Xã Nậm Có</t>
  </si>
  <si>
    <t>Xã Lao Chải</t>
  </si>
  <si>
    <t>Xã Khao Mang</t>
  </si>
  <si>
    <t>Xã Púng Luông</t>
  </si>
  <si>
    <t>Xã Tú Lệ</t>
  </si>
  <si>
    <t>Xã Trạm Tấu</t>
  </si>
  <si>
    <t>Xã Hạnh Phúc</t>
  </si>
  <si>
    <t>Xã Phình Hồ</t>
  </si>
  <si>
    <t>Xã Tà Xi Láng</t>
  </si>
  <si>
    <t>Max</t>
  </si>
  <si>
    <t>THUYẾT MINH TÍNH TOÁN</t>
  </si>
  <si>
    <t>Số người dân tộc thiểu số</t>
  </si>
  <si>
    <t>Tỷ lệ hộ nghèo đa chiều</t>
  </si>
  <si>
    <t>Dưới 5% hộ nghèo không tính điểm</t>
  </si>
  <si>
    <t>Tỷ lệ che phủ rừng</t>
  </si>
  <si>
    <t>Cứ 2% độ che phủ rừng được tính</t>
  </si>
  <si>
    <t>Mỗi thôn, bản, TDP</t>
  </si>
  <si>
    <t>Mỗi xã biên giới được (điểm)</t>
  </si>
  <si>
    <t>Dưới 100 hộ không tính điểm</t>
  </si>
  <si>
    <t>Mỗi Xã nhóm 1 được (điểm)</t>
  </si>
  <si>
    <t>Mỗi phườngđược (điểm)</t>
  </si>
  <si>
    <t>Mỗi Xã nhóm 2 được (điểm)</t>
  </si>
  <si>
    <t>Mỗi Xã nhóm 3 được (điểm)</t>
  </si>
  <si>
    <t>Tổng vốn NSTTvốn đầu tư công nguồn trong cân đối ngân sách địa phương giai đoạn 2026-2030 (tỷ đồng)</t>
  </si>
  <si>
    <t>Min</t>
  </si>
  <si>
    <t>Số vốn/1 điểm (tỷ đồng)</t>
  </si>
  <si>
    <t>Mỗi thôn, bản được tính</t>
  </si>
  <si>
    <t>Mỗi tổ dân phố được</t>
  </si>
  <si>
    <t>Max - Min</t>
  </si>
  <si>
    <t>Dưới 10.000 người</t>
  </si>
  <si>
    <t>Dưới 2%</t>
  </si>
  <si>
    <t>Từ 2% trở lên, cứ tăng thêm 1% được thêm</t>
  </si>
  <si>
    <t>Dưới 5 tỷ đồng</t>
  </si>
  <si>
    <t>Từ 10.000 người trở lên, cứ tăng thêm 2.000 người được thêm</t>
  </si>
  <si>
    <t xml:space="preserve">Dưới 2.000 người </t>
  </si>
  <si>
    <t>Từ 2.000 người trở lên, cứ tăng thêm 1.000 người được thêm</t>
  </si>
  <si>
    <t>Từ 5% hộ nghèo trở lên, cứ tăng thêm 1% hộ nghèo được thêm</t>
  </si>
  <si>
    <t>Từ 5 tỷ đồng, cứ tăng thêm 1 tỷ đồng được</t>
  </si>
  <si>
    <t>Từ 100 hộ trở lên, cứ tăng thêm 50 được thêm</t>
  </si>
  <si>
    <t>XÁC ĐỊNH SỐ ĐIỂM CỦA TỪNG TIÊU CHÍ THEO 5 NHÓM TIÊU CHÍ; XÁC ĐỊNH SỐ ĐIỂM CỦA TỪNG XÃ, PHƯỜNG</t>
  </si>
  <si>
    <t>Dự kiến tổng số vốn (tỷ đồng)</t>
  </si>
  <si>
    <t xml:space="preserve">Phụ lục 02. THỐNG KÊ CÁC HỘ NẰM TRONG KHU VỰC NGUY CƠ CAO 
THEO CÁC LOẠI HÌNH RỦI RO THIÊN TAI SẠT LỞ ĐẤT, LŨ QUÉT, NGẬP LỤT </t>
  </si>
  <si>
    <t>(Kèm theo Công văn số:        /SNNMT-KHTC ngày       /8/2025 của Sở Nông nghiệp và Môi trường tỉnh Lào Cai)</t>
  </si>
  <si>
    <t>TT</t>
  </si>
  <si>
    <t>Địa điểm</t>
  </si>
  <si>
    <t>Tổng số (hộ)</t>
  </si>
  <si>
    <t>Tiêu đánh giá</t>
  </si>
  <si>
    <t>Các hộ nằm trong khu vực nguy cơ cao ngập lụt (hộ)</t>
  </si>
  <si>
    <t>Các hộ nằm trong khu vực có nguy cơ cao sạt lở đất (hộ)</t>
  </si>
  <si>
    <t>Các hộ nằm trong khu vực nguy cơ cao lũ quét (hộ)</t>
  </si>
  <si>
    <t>Các hộ nằm trong khu vực nguy cơ cao sạt lở bờ sông, suối (hộ)</t>
  </si>
  <si>
    <t>Các hộ nằm trong khu vực nguy cơ cao  sạt lở vùng hạ du hồ đập (hộ)</t>
  </si>
  <si>
    <t xml:space="preserve">Tổng cộng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</si>
</sst>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-* #,##0.00\ _₫_-;\-* #,##0.00\ _₫_-;_-* &quot;-&quot;??\ _₫_-;_-@_-"/>
    <numFmt numFmtId="166" formatCode="_-* #,##0_-;\-* #,##0_-;_-* &quot;-&quot;??_-;_-@_-"/>
    <numFmt numFmtId="167" formatCode="\(0\)"/>
    <numFmt numFmtId="168" formatCode="#,##0.00;[Red]#,##0.00"/>
    <numFmt numFmtId="169" formatCode="0.0%"/>
    <numFmt numFmtId="170" formatCode="#,##0;[Red]#,##0"/>
    <numFmt numFmtId="171" formatCode="0.0"/>
    <numFmt numFmtId="172" formatCode="_-* #,##0.0_-;\-* #,##0.0_-;_-* &quot;-&quot;??_-;_-@_-"/>
    <numFmt numFmtId="173" formatCode="0.000"/>
    <numFmt numFmtId="174" formatCode="_-* #,##0.000\ _₫_-;\-* #,##0.000\ _₫_-;_-* &quot;-&quot;???\ _₫_-;_-@_-"/>
  </numFmts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1"/>
      <color indexed="64"/>
      <name val="Calibri"/>
      <family val="2"/>
    </font>
    <font>
      <sz val="14"/>
      <name val=".VnTime"/>
      <family val="2"/>
    </font>
    <font>
      <sz val="12"/>
      <name val=".VnTime"/>
      <family val="2"/>
    </font>
    <font>
      <sz val="10"/>
      <name val="Arial"/>
      <family val="2"/>
    </font>
    <font>
      <sz val="12"/>
      <color indexed="8"/>
      <name val="Times New Roman"/>
      <family val="2"/>
    </font>
    <font>
      <sz val="14"/>
      <color theme="1"/>
      <name val="Times New Roman"/>
      <family val="1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i/>
      <sz val="10"/>
      <name val="Times New Roman"/>
      <family val="1"/>
    </font>
    <font>
      <b/>
      <sz val="14"/>
      <name val="Times New Roman"/>
      <family val="1"/>
    </font>
    <font>
      <sz val="11"/>
      <color theme="1"/>
      <name val="Times New Roman"/>
      <family val="1"/>
    </font>
    <font>
      <sz val="11"/>
      <name val="Times New Roman"/>
      <family val="1"/>
    </font>
    <font>
      <b/>
      <sz val="12"/>
      <color rgb="FFFF0000"/>
      <name val="Times New Roman"/>
      <family val="1"/>
    </font>
    <font>
      <sz val="14"/>
      <name val="Times New Roman"/>
      <family val="1"/>
      <charset val="163"/>
    </font>
    <font>
      <sz val="12"/>
      <color rgb="FFFF0000"/>
      <name val="Times New Roman"/>
      <family val="1"/>
    </font>
    <font>
      <b/>
      <sz val="14"/>
      <color rgb="FFFF0000"/>
      <name val="Times New Roman"/>
      <family val="1"/>
    </font>
    <font>
      <sz val="11"/>
      <name val="Calibri"/>
      <family val="2"/>
      <scheme val="minor"/>
    </font>
    <font>
      <sz val="14"/>
      <name val="Times New Roman"/>
      <family val="1"/>
    </font>
    <font>
      <b/>
      <sz val="12"/>
      <color indexed="8"/>
      <name val="Times New Roman"/>
      <family val="1"/>
    </font>
    <font>
      <i/>
      <sz val="12"/>
      <color indexed="8"/>
      <name val="Times New Roman"/>
      <family val="1"/>
    </font>
    <font>
      <b/>
      <sz val="12"/>
      <name val="Times New Roman"/>
      <family val="1"/>
      <charset val="163"/>
    </font>
    <font>
      <sz val="12"/>
      <color indexed="8"/>
      <name val="Times New Roman"/>
      <family val="1"/>
    </font>
    <font>
      <sz val="11"/>
      <color indexed="8"/>
      <name val="Calibri"/>
      <family val="2"/>
      <charset val="163"/>
    </font>
    <font>
      <b/>
      <sz val="12"/>
      <color rgb="FFFF0000"/>
      <name val="Times New Roman"/>
      <family val="1"/>
      <charset val="163"/>
    </font>
    <font>
      <sz val="12"/>
      <name val="Times New Roman"/>
      <family val="1"/>
      <charset val="163"/>
    </font>
    <font>
      <sz val="12"/>
      <name val=".VnTime"/>
      <family val="2"/>
      <charset val="163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43" fontId="1" fillId="0" borderId="0" applyFont="0" applyFill="0" applyBorder="0" applyAlignment="0" applyProtection="0"/>
    <xf numFmtId="0" fontId="6" fillId="0" borderId="0"/>
    <xf numFmtId="0" fontId="4" fillId="0" borderId="0"/>
    <xf numFmtId="0" fontId="6" fillId="0" borderId="0"/>
    <xf numFmtId="0" fontId="6" fillId="0" borderId="0"/>
    <xf numFmtId="0" fontId="7" fillId="0" borderId="0"/>
    <xf numFmtId="0" fontId="8" fillId="0" borderId="0"/>
    <xf numFmtId="0" fontId="4" fillId="0" borderId="0"/>
    <xf numFmtId="165" fontId="9" fillId="0" borderId="0" applyFont="0" applyFill="0" applyBorder="0" applyAlignment="0" applyProtection="0"/>
    <xf numFmtId="166" fontId="10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1" fontId="28" fillId="0" borderId="0" applyFont="0" applyFill="0" applyBorder="0" applyAlignment="0" applyProtection="0"/>
  </cellStyleXfs>
  <cellXfs count="160">
    <xf numFmtId="0" fontId="0" fillId="0" borderId="0" xfId="0"/>
    <xf numFmtId="0" fontId="11" fillId="0" borderId="0" xfId="0" applyFont="1"/>
    <xf numFmtId="0" fontId="11" fillId="0" borderId="0" xfId="0" applyFont="1" applyAlignment="1">
      <alignment horizontal="left"/>
    </xf>
    <xf numFmtId="0" fontId="2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14" fillId="0" borderId="0" xfId="0" applyFont="1"/>
    <xf numFmtId="0" fontId="16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/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3" fontId="3" fillId="2" borderId="1" xfId="0" applyNumberFormat="1" applyFont="1" applyFill="1" applyBorder="1"/>
    <xf numFmtId="3" fontId="4" fillId="2" borderId="1" xfId="0" applyNumberFormat="1" applyFont="1" applyFill="1" applyBorder="1"/>
    <xf numFmtId="0" fontId="12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3" fontId="19" fillId="0" borderId="0" xfId="0" applyNumberFormat="1" applyFont="1" applyAlignment="1">
      <alignment vertical="center"/>
    </xf>
    <xf numFmtId="166" fontId="11" fillId="0" borderId="0" xfId="11" applyNumberFormat="1" applyFont="1" applyBorder="1"/>
    <xf numFmtId="3" fontId="4" fillId="2" borderId="0" xfId="0" applyNumberFormat="1" applyFont="1" applyFill="1"/>
    <xf numFmtId="169" fontId="4" fillId="2" borderId="0" xfId="12" applyNumberFormat="1" applyFont="1" applyFill="1" applyBorder="1"/>
    <xf numFmtId="2" fontId="11" fillId="0" borderId="0" xfId="0" applyNumberFormat="1" applyFont="1"/>
    <xf numFmtId="167" fontId="5" fillId="0" borderId="2" xfId="0" applyNumberFormat="1" applyFont="1" applyBorder="1" applyAlignment="1">
      <alignment horizontal="center" vertical="center"/>
    </xf>
    <xf numFmtId="168" fontId="4" fillId="0" borderId="0" xfId="0" applyNumberFormat="1" applyFont="1" applyAlignment="1">
      <alignment horizontal="right"/>
    </xf>
    <xf numFmtId="2" fontId="4" fillId="0" borderId="1" xfId="0" applyNumberFormat="1" applyFont="1" applyBorder="1"/>
    <xf numFmtId="2" fontId="4" fillId="0" borderId="1" xfId="0" applyNumberFormat="1" applyFont="1" applyBorder="1" applyAlignment="1">
      <alignment horizontal="right"/>
    </xf>
    <xf numFmtId="171" fontId="11" fillId="0" borderId="0" xfId="0" applyNumberFormat="1" applyFont="1"/>
    <xf numFmtId="171" fontId="4" fillId="0" borderId="0" xfId="0" applyNumberFormat="1" applyFont="1" applyAlignment="1">
      <alignment horizontal="right"/>
    </xf>
    <xf numFmtId="0" fontId="22" fillId="0" borderId="0" xfId="0" applyFont="1"/>
    <xf numFmtId="166" fontId="23" fillId="0" borderId="1" xfId="11" applyNumberFormat="1" applyFont="1" applyBorder="1"/>
    <xf numFmtId="0" fontId="23" fillId="0" borderId="1" xfId="0" applyFont="1" applyBorder="1"/>
    <xf numFmtId="0" fontId="23" fillId="0" borderId="0" xfId="0" applyFont="1"/>
    <xf numFmtId="0" fontId="3" fillId="0" borderId="4" xfId="0" applyFont="1" applyBorder="1" applyAlignment="1">
      <alignment horizontal="center" vertical="center" wrapText="1"/>
    </xf>
    <xf numFmtId="0" fontId="23" fillId="3" borderId="1" xfId="0" applyFont="1" applyFill="1" applyBorder="1"/>
    <xf numFmtId="0" fontId="4" fillId="3" borderId="1" xfId="0" applyFont="1" applyFill="1" applyBorder="1" applyAlignment="1">
      <alignment vertical="center" wrapText="1"/>
    </xf>
    <xf numFmtId="0" fontId="20" fillId="3" borderId="1" xfId="0" applyFont="1" applyFill="1" applyBorder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166" fontId="2" fillId="0" borderId="1" xfId="11" applyNumberFormat="1" applyFont="1" applyBorder="1"/>
    <xf numFmtId="166" fontId="15" fillId="0" borderId="1" xfId="11" applyNumberFormat="1" applyFont="1" applyBorder="1"/>
    <xf numFmtId="166" fontId="21" fillId="0" borderId="0" xfId="0" applyNumberFormat="1" applyFont="1"/>
    <xf numFmtId="172" fontId="2" fillId="0" borderId="1" xfId="11" applyNumberFormat="1" applyFont="1" applyBorder="1"/>
    <xf numFmtId="170" fontId="11" fillId="0" borderId="0" xfId="11" applyNumberFormat="1" applyFont="1" applyBorder="1"/>
    <xf numFmtId="2" fontId="4" fillId="0" borderId="0" xfId="0" applyNumberFormat="1" applyFont="1" applyAlignment="1">
      <alignment horizontal="right"/>
    </xf>
    <xf numFmtId="2" fontId="4" fillId="0" borderId="0" xfId="0" applyNumberFormat="1" applyFont="1"/>
    <xf numFmtId="172" fontId="11" fillId="0" borderId="0" xfId="11" applyNumberFormat="1" applyFont="1" applyBorder="1"/>
    <xf numFmtId="0" fontId="12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justify" vertical="center" wrapText="1"/>
    </xf>
    <xf numFmtId="0" fontId="12" fillId="3" borderId="1" xfId="0" applyFont="1" applyFill="1" applyBorder="1" applyAlignment="1">
      <alignment vertical="center" wrapText="1"/>
    </xf>
    <xf numFmtId="0" fontId="12" fillId="3" borderId="1" xfId="0" applyFont="1" applyFill="1" applyBorder="1"/>
    <xf numFmtId="0" fontId="12" fillId="3" borderId="1" xfId="0" applyFont="1" applyFill="1" applyBorder="1" applyAlignment="1">
      <alignment horizontal="justify" vertical="center" wrapText="1"/>
    </xf>
    <xf numFmtId="0" fontId="16" fillId="3" borderId="1" xfId="0" applyFont="1" applyFill="1" applyBorder="1" applyAlignment="1">
      <alignment horizontal="justify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6" fillId="3" borderId="1" xfId="0" applyFont="1" applyFill="1" applyBorder="1"/>
    <xf numFmtId="0" fontId="17" fillId="3" borderId="1" xfId="0" applyFont="1" applyFill="1" applyBorder="1" applyAlignment="1">
      <alignment horizontal="justify" vertical="center" wrapText="1"/>
    </xf>
    <xf numFmtId="0" fontId="16" fillId="3" borderId="1" xfId="0" applyFont="1" applyFill="1" applyBorder="1" applyAlignment="1">
      <alignment horizontal="right"/>
    </xf>
    <xf numFmtId="0" fontId="17" fillId="3" borderId="1" xfId="0" applyFont="1" applyFill="1" applyBorder="1"/>
    <xf numFmtId="0" fontId="3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166" fontId="2" fillId="4" borderId="0" xfId="11" applyNumberFormat="1" applyFont="1" applyFill="1"/>
    <xf numFmtId="167" fontId="5" fillId="0" borderId="0" xfId="0" applyNumberFormat="1" applyFont="1" applyAlignment="1">
      <alignment horizontal="center" vertical="center"/>
    </xf>
    <xf numFmtId="172" fontId="2" fillId="0" borderId="0" xfId="11" applyNumberFormat="1" applyFont="1" applyBorder="1"/>
    <xf numFmtId="173" fontId="15" fillId="4" borderId="0" xfId="0" applyNumberFormat="1" applyFont="1" applyFill="1"/>
    <xf numFmtId="0" fontId="16" fillId="3" borderId="1" xfId="0" applyFont="1" applyFill="1" applyBorder="1" applyAlignment="1">
      <alignment vertical="center"/>
    </xf>
    <xf numFmtId="3" fontId="23" fillId="5" borderId="1" xfId="0" applyNumberFormat="1" applyFont="1" applyFill="1" applyBorder="1"/>
    <xf numFmtId="2" fontId="4" fillId="5" borderId="1" xfId="0" applyNumberFormat="1" applyFont="1" applyFill="1" applyBorder="1"/>
    <xf numFmtId="3" fontId="21" fillId="5" borderId="1" xfId="0" applyNumberFormat="1" applyFont="1" applyFill="1" applyBorder="1"/>
    <xf numFmtId="0" fontId="15" fillId="5" borderId="1" xfId="0" applyFont="1" applyFill="1" applyBorder="1" applyAlignment="1">
      <alignment horizontal="center"/>
    </xf>
    <xf numFmtId="0" fontId="21" fillId="5" borderId="1" xfId="0" applyFont="1" applyFill="1" applyBorder="1" applyAlignment="1">
      <alignment horizontal="center"/>
    </xf>
    <xf numFmtId="0" fontId="21" fillId="0" borderId="0" xfId="0" applyFont="1" applyAlignment="1">
      <alignment horizontal="center"/>
    </xf>
    <xf numFmtId="0" fontId="12" fillId="0" borderId="0" xfId="0" applyFont="1"/>
    <xf numFmtId="0" fontId="15" fillId="0" borderId="1" xfId="0" applyFont="1" applyBorder="1"/>
    <xf numFmtId="0" fontId="12" fillId="3" borderId="6" xfId="0" applyFont="1" applyFill="1" applyBorder="1" applyAlignment="1">
      <alignment horizontal="center" vertical="center" wrapText="1"/>
    </xf>
    <xf numFmtId="0" fontId="12" fillId="3" borderId="6" xfId="0" applyFont="1" applyFill="1" applyBorder="1" applyAlignment="1">
      <alignment horizontal="justify" vertical="center" wrapText="1"/>
    </xf>
    <xf numFmtId="0" fontId="16" fillId="3" borderId="6" xfId="0" applyFont="1" applyFill="1" applyBorder="1" applyAlignment="1">
      <alignment horizontal="justify" vertical="center" wrapText="1"/>
    </xf>
    <xf numFmtId="0" fontId="16" fillId="3" borderId="6" xfId="0" applyFont="1" applyFill="1" applyBorder="1"/>
    <xf numFmtId="3" fontId="23" fillId="0" borderId="1" xfId="0" applyNumberFormat="1" applyFont="1" applyBorder="1" applyAlignment="1">
      <alignment vertical="center"/>
    </xf>
    <xf numFmtId="171" fontId="23" fillId="0" borderId="1" xfId="0" applyNumberFormat="1" applyFont="1" applyBorder="1"/>
    <xf numFmtId="170" fontId="23" fillId="0" borderId="1" xfId="11" applyNumberFormat="1" applyFont="1" applyBorder="1"/>
    <xf numFmtId="2" fontId="23" fillId="0" borderId="1" xfId="0" applyNumberFormat="1" applyFont="1" applyBorder="1"/>
    <xf numFmtId="172" fontId="23" fillId="0" borderId="1" xfId="11" applyNumberFormat="1" applyFont="1" applyBorder="1"/>
    <xf numFmtId="172" fontId="23" fillId="0" borderId="0" xfId="11" applyNumberFormat="1" applyFont="1" applyBorder="1"/>
    <xf numFmtId="174" fontId="23" fillId="0" borderId="0" xfId="0" applyNumberFormat="1" applyFont="1"/>
    <xf numFmtId="0" fontId="4" fillId="0" borderId="0" xfId="0" applyFont="1" applyAlignment="1">
      <alignment horizontal="center"/>
    </xf>
    <xf numFmtId="3" fontId="23" fillId="0" borderId="0" xfId="0" applyNumberFormat="1" applyFont="1" applyAlignment="1">
      <alignment vertical="center"/>
    </xf>
    <xf numFmtId="166" fontId="23" fillId="0" borderId="0" xfId="11" applyNumberFormat="1" applyFont="1" applyBorder="1"/>
    <xf numFmtId="2" fontId="23" fillId="0" borderId="0" xfId="0" applyNumberFormat="1" applyFont="1"/>
    <xf numFmtId="0" fontId="4" fillId="0" borderId="1" xfId="0" applyFont="1" applyBorder="1" applyAlignment="1">
      <alignment horizontal="center" vertical="center"/>
    </xf>
    <xf numFmtId="171" fontId="23" fillId="0" borderId="1" xfId="0" applyNumberFormat="1" applyFont="1" applyBorder="1" applyAlignment="1">
      <alignment vertical="center"/>
    </xf>
    <xf numFmtId="170" fontId="23" fillId="0" borderId="1" xfId="11" applyNumberFormat="1" applyFont="1" applyBorder="1" applyAlignment="1">
      <alignment vertical="center"/>
    </xf>
    <xf numFmtId="2" fontId="4" fillId="0" borderId="1" xfId="0" applyNumberFormat="1" applyFont="1" applyBorder="1" applyAlignment="1">
      <alignment horizontal="right" vertical="center"/>
    </xf>
    <xf numFmtId="3" fontId="4" fillId="2" borderId="1" xfId="0" applyNumberFormat="1" applyFont="1" applyFill="1" applyBorder="1" applyAlignment="1">
      <alignment vertical="center"/>
    </xf>
    <xf numFmtId="2" fontId="4" fillId="0" borderId="1" xfId="0" applyNumberFormat="1" applyFont="1" applyBorder="1" applyAlignment="1">
      <alignment vertical="center"/>
    </xf>
    <xf numFmtId="0" fontId="23" fillId="0" borderId="1" xfId="0" applyFont="1" applyBorder="1" applyAlignment="1">
      <alignment vertical="center"/>
    </xf>
    <xf numFmtId="2" fontId="23" fillId="0" borderId="1" xfId="0" applyNumberFormat="1" applyFont="1" applyBorder="1" applyAlignment="1">
      <alignment vertical="center"/>
    </xf>
    <xf numFmtId="166" fontId="23" fillId="0" borderId="1" xfId="11" applyNumberFormat="1" applyFont="1" applyBorder="1" applyAlignment="1">
      <alignment vertical="center"/>
    </xf>
    <xf numFmtId="172" fontId="23" fillId="0" borderId="1" xfId="11" applyNumberFormat="1" applyFont="1" applyBorder="1" applyAlignment="1">
      <alignment vertical="center"/>
    </xf>
    <xf numFmtId="172" fontId="23" fillId="0" borderId="0" xfId="11" applyNumberFormat="1" applyFont="1" applyBorder="1" applyAlignment="1">
      <alignment vertical="center"/>
    </xf>
    <xf numFmtId="0" fontId="23" fillId="0" borderId="0" xfId="0" applyFont="1" applyAlignment="1">
      <alignment vertical="center"/>
    </xf>
    <xf numFmtId="0" fontId="4" fillId="2" borderId="1" xfId="0" applyFont="1" applyFill="1" applyBorder="1" applyAlignment="1">
      <alignment horizontal="center"/>
    </xf>
    <xf numFmtId="0" fontId="24" fillId="0" borderId="0" xfId="7" applyFont="1" applyAlignment="1">
      <alignment horizontal="center" vertical="center" wrapText="1"/>
    </xf>
    <xf numFmtId="0" fontId="8" fillId="0" borderId="0" xfId="7"/>
    <xf numFmtId="0" fontId="25" fillId="0" borderId="0" xfId="7" applyFont="1" applyAlignment="1">
      <alignment horizontal="center" vertical="center"/>
    </xf>
    <xf numFmtId="0" fontId="24" fillId="0" borderId="0" xfId="7" applyFont="1" applyAlignment="1">
      <alignment horizontal="center" vertical="center"/>
    </xf>
    <xf numFmtId="0" fontId="26" fillId="0" borderId="0" xfId="7" applyFont="1" applyAlignment="1">
      <alignment horizontal="center" vertical="center"/>
    </xf>
    <xf numFmtId="0" fontId="24" fillId="0" borderId="1" xfId="7" applyFont="1" applyBorder="1" applyAlignment="1">
      <alignment horizontal="center" vertical="center" wrapText="1"/>
    </xf>
    <xf numFmtId="0" fontId="25" fillId="0" borderId="0" xfId="7" applyFont="1" applyAlignment="1">
      <alignment horizontal="center" vertical="center" wrapText="1"/>
    </xf>
    <xf numFmtId="0" fontId="27" fillId="0" borderId="1" xfId="7" applyFont="1" applyBorder="1" applyAlignment="1">
      <alignment horizontal="center" vertical="center"/>
    </xf>
    <xf numFmtId="37" fontId="29" fillId="0" borderId="1" xfId="13" applyNumberFormat="1" applyFont="1" applyFill="1" applyBorder="1" applyAlignment="1">
      <alignment horizontal="right" vertical="center" wrapText="1"/>
    </xf>
    <xf numFmtId="37" fontId="18" fillId="0" borderId="1" xfId="13" applyNumberFormat="1" applyFont="1" applyFill="1" applyBorder="1" applyAlignment="1">
      <alignment horizontal="right" vertical="center" wrapText="1"/>
    </xf>
    <xf numFmtId="37" fontId="18" fillId="0" borderId="0" xfId="13" applyNumberFormat="1" applyFont="1" applyFill="1" applyBorder="1" applyAlignment="1">
      <alignment horizontal="right" vertical="center" wrapText="1"/>
    </xf>
    <xf numFmtId="0" fontId="27" fillId="0" borderId="1" xfId="7" applyFont="1" applyBorder="1" applyAlignment="1">
      <alignment horizontal="center"/>
    </xf>
    <xf numFmtId="0" fontId="4" fillId="2" borderId="1" xfId="7" applyFont="1" applyFill="1" applyBorder="1" applyAlignment="1">
      <alignment horizontal="left" vertical="center" wrapText="1"/>
    </xf>
    <xf numFmtId="37" fontId="30" fillId="0" borderId="1" xfId="13" applyNumberFormat="1" applyFont="1" applyFill="1" applyBorder="1" applyAlignment="1">
      <alignment horizontal="right" vertical="center"/>
    </xf>
    <xf numFmtId="37" fontId="27" fillId="0" borderId="1" xfId="13" applyNumberFormat="1" applyFont="1" applyFill="1" applyBorder="1" applyAlignment="1">
      <alignment horizontal="right" vertical="center"/>
    </xf>
    <xf numFmtId="37" fontId="27" fillId="0" borderId="0" xfId="13" applyNumberFormat="1" applyFont="1" applyFill="1" applyBorder="1" applyAlignment="1">
      <alignment horizontal="right" vertical="center"/>
    </xf>
    <xf numFmtId="0" fontId="4" fillId="0" borderId="1" xfId="7" applyFont="1" applyBorder="1" applyAlignment="1">
      <alignment horizontal="left" vertical="center" wrapText="1"/>
    </xf>
    <xf numFmtId="37" fontId="27" fillId="0" borderId="1" xfId="13" applyNumberFormat="1" applyFont="1" applyFill="1" applyBorder="1" applyAlignment="1">
      <alignment horizontal="right" vertical="center" wrapText="1"/>
    </xf>
    <xf numFmtId="0" fontId="8" fillId="2" borderId="0" xfId="7" applyFill="1"/>
    <xf numFmtId="0" fontId="27" fillId="2" borderId="1" xfId="7" applyFont="1" applyFill="1" applyBorder="1" applyAlignment="1">
      <alignment horizontal="center"/>
    </xf>
    <xf numFmtId="41" fontId="27" fillId="2" borderId="1" xfId="13" applyFont="1" applyFill="1" applyBorder="1" applyAlignment="1">
      <alignment horizontal="right" vertical="center"/>
    </xf>
    <xf numFmtId="41" fontId="27" fillId="2" borderId="0" xfId="13" applyFont="1" applyFill="1" applyBorder="1" applyAlignment="1">
      <alignment horizontal="right" vertical="center"/>
    </xf>
    <xf numFmtId="41" fontId="27" fillId="0" borderId="1" xfId="13" applyFont="1" applyFill="1" applyBorder="1" applyAlignment="1">
      <alignment horizontal="right" vertical="center"/>
    </xf>
    <xf numFmtId="41" fontId="27" fillId="0" borderId="0" xfId="13" applyFont="1" applyFill="1" applyBorder="1" applyAlignment="1">
      <alignment horizontal="right" vertical="center"/>
    </xf>
    <xf numFmtId="41" fontId="27" fillId="2" borderId="2" xfId="13" applyFont="1" applyFill="1" applyBorder="1" applyAlignment="1">
      <alignment horizontal="right" vertical="center"/>
    </xf>
    <xf numFmtId="0" fontId="27" fillId="0" borderId="2" xfId="7" applyFont="1" applyBorder="1" applyAlignment="1">
      <alignment horizontal="center"/>
    </xf>
    <xf numFmtId="0" fontId="27" fillId="0" borderId="0" xfId="7" applyFont="1" applyAlignment="1">
      <alignment horizontal="center"/>
    </xf>
    <xf numFmtId="0" fontId="27" fillId="0" borderId="0" xfId="7" applyFont="1"/>
    <xf numFmtId="0" fontId="30" fillId="0" borderId="0" xfId="7" applyFont="1"/>
    <xf numFmtId="0" fontId="24" fillId="0" borderId="0" xfId="7" applyFont="1"/>
    <xf numFmtId="0" fontId="31" fillId="0" borderId="0" xfId="7" applyFont="1"/>
    <xf numFmtId="0" fontId="15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18" fillId="3" borderId="2" xfId="0" applyFont="1" applyFill="1" applyBorder="1" applyAlignment="1">
      <alignment horizontal="center" vertical="center" wrapText="1"/>
    </xf>
    <xf numFmtId="0" fontId="18" fillId="3" borderId="3" xfId="0" applyFont="1" applyFill="1" applyBorder="1" applyAlignment="1">
      <alignment horizontal="center" vertical="center" wrapText="1"/>
    </xf>
    <xf numFmtId="0" fontId="18" fillId="3" borderId="4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2" fillId="4" borderId="0" xfId="0" applyFont="1" applyFill="1" applyAlignment="1">
      <alignment horizontal="center" vertical="center" wrapText="1"/>
    </xf>
    <xf numFmtId="0" fontId="21" fillId="3" borderId="7" xfId="0" applyFont="1" applyFill="1" applyBorder="1" applyAlignment="1">
      <alignment horizontal="center"/>
    </xf>
    <xf numFmtId="0" fontId="21" fillId="3" borderId="6" xfId="0" applyFont="1" applyFill="1" applyBorder="1" applyAlignment="1">
      <alignment horizontal="center"/>
    </xf>
    <xf numFmtId="0" fontId="24" fillId="0" borderId="0" xfId="7" applyFont="1" applyAlignment="1">
      <alignment horizontal="center" vertical="center" wrapText="1"/>
    </xf>
    <xf numFmtId="0" fontId="25" fillId="0" borderId="0" xfId="7" applyFont="1" applyAlignment="1">
      <alignment horizontal="center" vertical="center"/>
    </xf>
    <xf numFmtId="0" fontId="18" fillId="0" borderId="1" xfId="7" applyFont="1" applyBorder="1" applyAlignment="1">
      <alignment horizontal="center" vertical="center" wrapText="1"/>
    </xf>
    <xf numFmtId="0" fontId="24" fillId="0" borderId="1" xfId="7" applyFont="1" applyBorder="1" applyAlignment="1">
      <alignment horizontal="center" vertical="center" wrapText="1"/>
    </xf>
    <xf numFmtId="0" fontId="26" fillId="0" borderId="1" xfId="7" applyFont="1" applyBorder="1" applyAlignment="1">
      <alignment horizontal="center" vertical="center" wrapText="1"/>
    </xf>
    <xf numFmtId="0" fontId="25" fillId="0" borderId="1" xfId="7" applyFont="1" applyBorder="1" applyAlignment="1">
      <alignment horizontal="center" vertical="center" wrapText="1"/>
    </xf>
  </cellXfs>
  <cellStyles count="14">
    <cellStyle name="Comma" xfId="11" builtinId="3"/>
    <cellStyle name="Comma [0] 2" xfId="13"/>
    <cellStyle name="Comma 2" xfId="10"/>
    <cellStyle name="Comma 2 5" xfId="1"/>
    <cellStyle name="Comma 4" xfId="9"/>
    <cellStyle name="Ledger 17 x 11 in 2 2" xfId="3"/>
    <cellStyle name="Ledger 17 x 11 in 2 3" xfId="6"/>
    <cellStyle name="Ledger 17 x 11 in 4 3" xfId="4"/>
    <cellStyle name="Ledger 17 x 11 in 7" xfId="2"/>
    <cellStyle name="Ledger 17 x 11 in_21. Giao danh muc đầu tư" xfId="5"/>
    <cellStyle name="Normal" xfId="0" builtinId="0"/>
    <cellStyle name="Normal 2" xfId="7"/>
    <cellStyle name="Normal 2 2" xfId="8"/>
    <cellStyle name="Percent" xfId="1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5"/>
  <sheetViews>
    <sheetView tabSelected="1" topLeftCell="B1" zoomScale="70" zoomScaleNormal="70" workbookViewId="0">
      <selection activeCell="AG12" sqref="AG12"/>
    </sheetView>
  </sheetViews>
  <sheetFormatPr defaultRowHeight="18.75"/>
  <cols>
    <col min="1" max="1" width="3.5703125" style="1" hidden="1" customWidth="1"/>
    <col min="2" max="2" width="6.140625" style="1" customWidth="1"/>
    <col min="3" max="3" width="22.85546875" style="2" bestFit="1" customWidth="1"/>
    <col min="4" max="4" width="14.5703125" style="1" bestFit="1" customWidth="1"/>
    <col min="5" max="5" width="9.42578125" style="1" bestFit="1" customWidth="1"/>
    <col min="6" max="6" width="14" style="1" customWidth="1"/>
    <col min="7" max="7" width="10.28515625" style="1" customWidth="1"/>
    <col min="8" max="8" width="9.42578125" style="1" bestFit="1" customWidth="1"/>
    <col min="9" max="11" width="9.140625" style="1"/>
    <col min="12" max="12" width="8.28515625" style="1" customWidth="1"/>
    <col min="13" max="19" width="9.140625" style="1"/>
    <col min="20" max="20" width="11.5703125" style="30" customWidth="1"/>
    <col min="21" max="23" width="9.140625" style="1"/>
    <col min="24" max="24" width="9.28515625" style="1" customWidth="1"/>
    <col min="25" max="25" width="9.140625" style="1"/>
    <col min="26" max="26" width="10.85546875" style="1" customWidth="1"/>
    <col min="27" max="27" width="12.85546875" style="1" customWidth="1"/>
    <col min="28" max="28" width="11.42578125" style="1" customWidth="1"/>
    <col min="29" max="29" width="10.5703125" style="1" customWidth="1"/>
    <col min="30" max="30" width="12.140625" style="1" customWidth="1"/>
    <col min="31" max="31" width="13.42578125" style="1" customWidth="1"/>
    <col min="32" max="32" width="13" style="1" bestFit="1" customWidth="1"/>
    <col min="33" max="33" width="16" style="1" customWidth="1"/>
    <col min="34" max="34" width="12.140625" style="1" customWidth="1"/>
    <col min="35" max="16384" width="9.140625" style="1"/>
  </cols>
  <sheetData>
    <row r="1" spans="1:1024 1026:2043 2049:3064 3073:4096 4098:5117 5123:6138 6147:7168 7170:8191 8197:9212 9221:11263 11265:12286 12295:13310 13314:14335 14337:15360 15369:16384" customFormat="1" ht="23.25" customHeight="1">
      <c r="B1" s="132" t="s">
        <v>20</v>
      </c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P1" s="132"/>
      <c r="Q1" s="132"/>
      <c r="R1" s="132"/>
      <c r="S1" s="132"/>
      <c r="T1" s="132"/>
      <c r="U1" s="132"/>
      <c r="V1" s="132"/>
      <c r="W1" s="132"/>
      <c r="X1" s="132"/>
      <c r="Y1" s="132"/>
      <c r="Z1" s="132"/>
      <c r="AA1" s="132"/>
      <c r="AB1" s="132"/>
      <c r="AC1" s="132"/>
      <c r="AD1" s="130"/>
      <c r="AE1" s="55"/>
    </row>
    <row r="2" spans="1:1024 1026:2043 2049:3064 3073:4096 4098:5117 5123:6138 6147:7168 7170:8191 8197:9212 9221:11263 11265:12286 12295:13310 13314:14335 14337:15360 15369:16384" customFormat="1" ht="39" customHeight="1">
      <c r="B2" s="131" t="s">
        <v>160</v>
      </c>
      <c r="C2" s="131"/>
      <c r="D2" s="131"/>
      <c r="E2" s="131"/>
      <c r="F2" s="131"/>
      <c r="G2" s="131"/>
      <c r="H2" s="131"/>
      <c r="I2" s="131"/>
      <c r="J2" s="131"/>
      <c r="K2" s="131"/>
      <c r="L2" s="131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  <c r="Y2" s="131"/>
      <c r="Z2" s="131"/>
      <c r="AA2" s="131"/>
      <c r="AB2" s="131"/>
      <c r="AC2" s="131"/>
      <c r="AD2" s="129"/>
      <c r="AE2" s="56"/>
    </row>
    <row r="3" spans="1:1024 1026:2043 2049:3064 3073:4096 4098:5117 5123:6138 6147:7168 7170:8191 8197:9212 9221:11263 11265:12286 12295:13310 13314:14335 14337:15360 15369:16384" customFormat="1" ht="15">
      <c r="T3" s="27"/>
    </row>
    <row r="4" spans="1:1024 1026:2043 2049:3064 3073:4096 4098:5117 5123:6138 6147:7168 7170:8191 8197:9212 9221:11263 11265:12286 12295:13310 13314:14335 14337:15360 15369:16384" s="4" customFormat="1" ht="35.25" customHeight="1">
      <c r="B4" s="148" t="s">
        <v>0</v>
      </c>
      <c r="C4" s="148" t="s">
        <v>1</v>
      </c>
      <c r="D4" s="138" t="s">
        <v>21</v>
      </c>
      <c r="E4" s="138"/>
      <c r="F4" s="138"/>
      <c r="G4" s="138"/>
      <c r="H4" s="138"/>
      <c r="I4" s="138"/>
      <c r="J4" s="138"/>
      <c r="K4" s="138"/>
      <c r="L4" s="138"/>
      <c r="M4" s="138"/>
      <c r="N4" s="138"/>
      <c r="O4" s="138"/>
      <c r="P4" s="138"/>
      <c r="Q4" s="138"/>
      <c r="R4" s="138"/>
      <c r="S4" s="138"/>
      <c r="T4" s="138"/>
      <c r="U4" s="138"/>
      <c r="V4" s="138"/>
      <c r="W4" s="138"/>
      <c r="X4" s="138"/>
      <c r="Y4" s="138"/>
      <c r="Z4" s="138" t="s">
        <v>22</v>
      </c>
      <c r="AA4" s="138"/>
      <c r="AB4" s="138"/>
      <c r="AC4" s="139" t="s">
        <v>2</v>
      </c>
      <c r="AD4" s="144" t="s">
        <v>161</v>
      </c>
      <c r="AE4" s="11"/>
      <c r="AF4" s="151" t="s">
        <v>146</v>
      </c>
      <c r="AG4" s="133" t="s">
        <v>144</v>
      </c>
    </row>
    <row r="5" spans="1:1024 1026:2043 2049:3064 3073:4096 4098:5117 5123:6138 6147:7168 7170:8191 8197:9212 9221:11263 11265:12286 12295:13310 13314:14335 14337:15360 15369:16384" s="4" customFormat="1" ht="49.5" customHeight="1">
      <c r="B5" s="149"/>
      <c r="C5" s="149"/>
      <c r="D5" s="138" t="s">
        <v>15</v>
      </c>
      <c r="E5" s="138"/>
      <c r="F5" s="138" t="s">
        <v>3</v>
      </c>
      <c r="G5" s="138"/>
      <c r="H5" s="138" t="s">
        <v>23</v>
      </c>
      <c r="I5" s="138"/>
      <c r="J5" s="138" t="s">
        <v>10</v>
      </c>
      <c r="K5" s="138"/>
      <c r="L5" s="141" t="s">
        <v>25</v>
      </c>
      <c r="M5" s="142"/>
      <c r="N5" s="138" t="s">
        <v>8</v>
      </c>
      <c r="O5" s="138"/>
      <c r="P5" s="138" t="s">
        <v>24</v>
      </c>
      <c r="Q5" s="138"/>
      <c r="R5" s="141" t="s">
        <v>12</v>
      </c>
      <c r="S5" s="142"/>
      <c r="T5" s="141" t="s">
        <v>14</v>
      </c>
      <c r="U5" s="143"/>
      <c r="V5" s="143"/>
      <c r="W5" s="143"/>
      <c r="X5" s="143"/>
      <c r="Y5" s="142"/>
      <c r="Z5" s="139" t="s">
        <v>30</v>
      </c>
      <c r="AA5" s="138" t="s">
        <v>29</v>
      </c>
      <c r="AB5" s="138"/>
      <c r="AC5" s="147"/>
      <c r="AD5" s="145"/>
      <c r="AE5" s="11"/>
      <c r="AF5" s="151"/>
      <c r="AG5" s="133"/>
    </row>
    <row r="6" spans="1:1024 1026:2043 2049:3064 3073:4096 4098:5117 5123:6138 6147:7168 7170:8191 8197:9212 9221:11263 11265:12286 12295:13310 13314:14335 14337:15360 15369:16384" s="4" customFormat="1" ht="41.25" customHeight="1">
      <c r="B6" s="149"/>
      <c r="C6" s="149"/>
      <c r="D6" s="139" t="s">
        <v>6</v>
      </c>
      <c r="E6" s="139" t="s">
        <v>4</v>
      </c>
      <c r="F6" s="139" t="s">
        <v>6</v>
      </c>
      <c r="G6" s="139" t="s">
        <v>4</v>
      </c>
      <c r="H6" s="139" t="s">
        <v>7</v>
      </c>
      <c r="I6" s="139" t="s">
        <v>4</v>
      </c>
      <c r="J6" s="139" t="s">
        <v>11</v>
      </c>
      <c r="K6" s="139" t="s">
        <v>4</v>
      </c>
      <c r="L6" s="139" t="s">
        <v>13</v>
      </c>
      <c r="M6" s="139" t="s">
        <v>4</v>
      </c>
      <c r="N6" s="139" t="s">
        <v>9</v>
      </c>
      <c r="O6" s="139" t="s">
        <v>4</v>
      </c>
      <c r="P6" s="139" t="s">
        <v>9</v>
      </c>
      <c r="Q6" s="139" t="s">
        <v>4</v>
      </c>
      <c r="R6" s="139" t="s">
        <v>13</v>
      </c>
      <c r="S6" s="139" t="s">
        <v>4</v>
      </c>
      <c r="T6" s="139" t="s">
        <v>19</v>
      </c>
      <c r="U6" s="139" t="s">
        <v>18</v>
      </c>
      <c r="V6" s="139" t="s">
        <v>16</v>
      </c>
      <c r="W6" s="139" t="s">
        <v>17</v>
      </c>
      <c r="X6" s="141" t="s">
        <v>27</v>
      </c>
      <c r="Y6" s="142"/>
      <c r="Z6" s="147"/>
      <c r="AA6" s="138"/>
      <c r="AB6" s="138"/>
      <c r="AC6" s="147"/>
      <c r="AD6" s="145"/>
      <c r="AE6" s="11"/>
      <c r="AF6" s="151"/>
      <c r="AG6" s="133"/>
    </row>
    <row r="7" spans="1:1024 1026:2043 2049:3064 3073:4096 4098:5117 5123:6138 6147:7168 7170:8191 8197:9212 9221:11263 11265:12286 12295:13310 13314:14335 14337:15360 15369:16384" customFormat="1" ht="81" customHeight="1">
      <c r="B7" s="150"/>
      <c r="C7" s="150"/>
      <c r="D7" s="140"/>
      <c r="E7" s="140"/>
      <c r="F7" s="140"/>
      <c r="G7" s="140"/>
      <c r="H7" s="140"/>
      <c r="I7" s="140"/>
      <c r="J7" s="140"/>
      <c r="K7" s="140"/>
      <c r="L7" s="140"/>
      <c r="M7" s="140"/>
      <c r="N7" s="140"/>
      <c r="O7" s="140"/>
      <c r="P7" s="140"/>
      <c r="Q7" s="140"/>
      <c r="R7" s="140"/>
      <c r="S7" s="140"/>
      <c r="T7" s="140"/>
      <c r="U7" s="140"/>
      <c r="V7" s="140"/>
      <c r="W7" s="140"/>
      <c r="X7" s="31" t="s">
        <v>26</v>
      </c>
      <c r="Y7" s="7" t="s">
        <v>4</v>
      </c>
      <c r="Z7" s="140"/>
      <c r="AA7" s="7" t="s">
        <v>28</v>
      </c>
      <c r="AB7" s="7" t="s">
        <v>4</v>
      </c>
      <c r="AC7" s="140"/>
      <c r="AD7" s="146"/>
      <c r="AE7" s="11"/>
      <c r="AF7" s="151"/>
      <c r="AG7" s="133"/>
    </row>
    <row r="8" spans="1:1024 1026:2043 2049:3064 3073:4096 4098:5117 5123:6138 6147:7168 7170:8191 8197:9212 9221:11263 11265:12286 12295:13310 13314:14335 14337:15360 15369:16384" s="5" customFormat="1" ht="23.25" customHeight="1">
      <c r="B8" s="21">
        <v>1</v>
      </c>
      <c r="C8" s="21">
        <v>2</v>
      </c>
      <c r="D8" s="21">
        <v>3</v>
      </c>
      <c r="E8" s="21">
        <v>4</v>
      </c>
      <c r="F8" s="21">
        <v>5</v>
      </c>
      <c r="G8" s="21">
        <v>6</v>
      </c>
      <c r="H8" s="21">
        <v>7</v>
      </c>
      <c r="I8" s="21">
        <v>8</v>
      </c>
      <c r="J8" s="21">
        <v>9</v>
      </c>
      <c r="K8" s="21">
        <v>10</v>
      </c>
      <c r="L8" s="21">
        <v>11</v>
      </c>
      <c r="M8" s="21">
        <v>12</v>
      </c>
      <c r="N8" s="21">
        <v>13</v>
      </c>
      <c r="O8" s="21">
        <v>14</v>
      </c>
      <c r="P8" s="21">
        <v>15</v>
      </c>
      <c r="Q8" s="21">
        <v>16</v>
      </c>
      <c r="R8" s="21">
        <v>17</v>
      </c>
      <c r="S8" s="21">
        <v>18</v>
      </c>
      <c r="T8" s="21">
        <v>19</v>
      </c>
      <c r="U8" s="21">
        <v>20</v>
      </c>
      <c r="V8" s="21">
        <v>21</v>
      </c>
      <c r="W8" s="21">
        <v>22</v>
      </c>
      <c r="X8" s="21">
        <v>23</v>
      </c>
      <c r="Y8" s="21">
        <v>24</v>
      </c>
      <c r="Z8" s="21">
        <v>25</v>
      </c>
      <c r="AA8" s="21">
        <v>26</v>
      </c>
      <c r="AB8" s="21">
        <v>27</v>
      </c>
      <c r="AC8" s="21">
        <v>28</v>
      </c>
      <c r="AD8" s="21">
        <v>29</v>
      </c>
      <c r="AE8" s="58"/>
    </row>
    <row r="9" spans="1:1024 1026:2043 2049:3064 3073:4096 4098:5117 5123:6138 6147:7168 7170:8191 8197:9212 9221:11263 11265:12286 12295:13310 13314:14335 14337:15360 15369:16384" ht="30" customHeight="1">
      <c r="B9" s="3"/>
      <c r="C9" s="3" t="s">
        <v>5</v>
      </c>
      <c r="D9" s="36">
        <f t="shared" ref="D9:AC9" si="0">SUM( D10:D108)</f>
        <v>1656591</v>
      </c>
      <c r="E9" s="36">
        <f t="shared" si="0"/>
        <v>1358.912</v>
      </c>
      <c r="F9" s="36">
        <f>SUM( F10:F108)</f>
        <v>1029896</v>
      </c>
      <c r="G9" s="36">
        <f t="shared" si="0"/>
        <v>1232.8229999999999</v>
      </c>
      <c r="H9" s="36"/>
      <c r="I9" s="36">
        <f t="shared" si="0"/>
        <v>996.76999999999987</v>
      </c>
      <c r="J9" s="12">
        <f>SUM(J10:J108)</f>
        <v>312.23200000000008</v>
      </c>
      <c r="K9" s="36">
        <f t="shared" si="0"/>
        <v>1120.9269999999997</v>
      </c>
      <c r="L9" s="36"/>
      <c r="M9" s="36">
        <f t="shared" si="0"/>
        <v>1217.7373815252793</v>
      </c>
      <c r="N9" s="36">
        <f t="shared" si="0"/>
        <v>0</v>
      </c>
      <c r="O9" s="36">
        <f t="shared" si="0"/>
        <v>0</v>
      </c>
      <c r="P9" s="36">
        <f t="shared" si="0"/>
        <v>0</v>
      </c>
      <c r="Q9" s="36">
        <f t="shared" si="0"/>
        <v>0</v>
      </c>
      <c r="R9" s="36"/>
      <c r="S9" s="36">
        <f t="shared" si="0"/>
        <v>1445.6121913432805</v>
      </c>
      <c r="T9" s="37">
        <f t="shared" si="0"/>
        <v>770</v>
      </c>
      <c r="U9" s="36">
        <f t="shared" si="0"/>
        <v>4080</v>
      </c>
      <c r="V9" s="36">
        <f t="shared" si="0"/>
        <v>6240</v>
      </c>
      <c r="W9" s="36">
        <f t="shared" si="0"/>
        <v>1000</v>
      </c>
      <c r="X9" s="36">
        <f t="shared" si="0"/>
        <v>2906</v>
      </c>
      <c r="Y9" s="36">
        <f t="shared" si="0"/>
        <v>525.50000000000011</v>
      </c>
      <c r="Z9" s="36">
        <f t="shared" si="0"/>
        <v>90</v>
      </c>
      <c r="AA9" s="36">
        <f t="shared" si="0"/>
        <v>21795</v>
      </c>
      <c r="AB9" s="36">
        <f t="shared" si="0"/>
        <v>373.86</v>
      </c>
      <c r="AC9" s="36">
        <f t="shared" si="0"/>
        <v>20452.141572868553</v>
      </c>
      <c r="AD9" s="39">
        <f>AG9*0.3</f>
        <v>2400</v>
      </c>
      <c r="AE9" s="59"/>
      <c r="AF9" s="60">
        <f>AD9/AC9</f>
        <v>0.11734712433165422</v>
      </c>
      <c r="AG9" s="57">
        <v>8000</v>
      </c>
      <c r="AH9" s="38">
        <f>E9+G9+I9+K9+M9+O9+Q9+S9+T9+U9+V9+W9+Y9+Z9+AB9</f>
        <v>20452.141572868561</v>
      </c>
    </row>
    <row r="10" spans="1:1024 1026:2043 2049:3064 3073:4096 4098:5117 5123:6138 6147:7168 7170:8191 8197:9212 9221:11263 11265:12286 12295:13310 13314:14335 14337:15360 15369:16384" s="30" customFormat="1" ht="30" customHeight="1">
      <c r="A10" s="10">
        <v>1</v>
      </c>
      <c r="B10" s="10">
        <v>1</v>
      </c>
      <c r="C10" s="8" t="s">
        <v>37</v>
      </c>
      <c r="D10" s="74">
        <v>21047</v>
      </c>
      <c r="E10" s="75">
        <f>IF(D10&lt;10000,$E$121,IF(D10&gt;=10000, $E$121+ (D10-10000)*$E$122/2000))</f>
        <v>15.5235</v>
      </c>
      <c r="F10" s="76">
        <v>422</v>
      </c>
      <c r="G10" s="75">
        <f t="shared" ref="G10:G41" si="1">IF(F10&lt;2000,$G$121,IF(F10&gt;=2000, $G$121+ (F10-2000)*$G$122/1000))</f>
        <v>4</v>
      </c>
      <c r="H10" s="24">
        <v>0.05</v>
      </c>
      <c r="I10" s="75">
        <f>IF(H10&lt;5,$I$121, IF(H10&gt;=5,$I$121+(H10-5)*$I$122/1))</f>
        <v>0</v>
      </c>
      <c r="J10" s="13">
        <v>8.4969999999999999</v>
      </c>
      <c r="K10" s="75">
        <f t="shared" ref="K10:K73" si="2">IF(J10&lt;5,$K$121, IF(J10&gt;5, $K$121+(J10-5)*$K$122/1))</f>
        <v>13.497</v>
      </c>
      <c r="L10" s="23">
        <v>7.5298642373542197</v>
      </c>
      <c r="M10" s="75">
        <f t="shared" ref="M10:M73" si="3">IF(L10&lt;2,$M$121, IF(L10&gt;=2, $M$121+(L10-2)*$M$122/1))</f>
        <v>23.824660593385548</v>
      </c>
      <c r="N10" s="29"/>
      <c r="O10" s="29"/>
      <c r="P10" s="29"/>
      <c r="Q10" s="29"/>
      <c r="R10" s="77">
        <v>29.4627016342309</v>
      </c>
      <c r="S10" s="75">
        <f>R10*$S$121/2</f>
        <v>7.365675408557725</v>
      </c>
      <c r="T10" s="29"/>
      <c r="U10" s="29"/>
      <c r="V10" s="29"/>
      <c r="W10" s="29">
        <f t="shared" ref="W10:W19" si="4">$W$121</f>
        <v>100</v>
      </c>
      <c r="X10" s="29">
        <v>34</v>
      </c>
      <c r="Y10" s="75">
        <f>X10*$Y$122</f>
        <v>3.4000000000000004</v>
      </c>
      <c r="Z10" s="29"/>
      <c r="AA10" s="28">
        <v>1227</v>
      </c>
      <c r="AB10" s="75">
        <f t="shared" ref="AB10:AB73" si="5">IF(AA10&lt;100,$AB$121,IF(AA10&gt;=100,AA10*$AB$122/50))</f>
        <v>24.54</v>
      </c>
      <c r="AC10" s="28">
        <f>E10+G10+I10+K10+M10+O10+Q10+S10+T10+U10+V10+W10+Y10+Z10+AB10</f>
        <v>192.15083600194328</v>
      </c>
      <c r="AD10" s="78">
        <f>AC10*AD9/AC9</f>
        <v>22.548348042751336</v>
      </c>
      <c r="AE10" s="79"/>
      <c r="AF10" s="80">
        <f>30*AF9</f>
        <v>3.5204137299496265</v>
      </c>
    </row>
    <row r="11" spans="1:1024 1026:2043 2049:3064 3073:4096 4098:5117 5123:6138 6147:7168 7170:8191 8197:9212 9221:11263 11265:12286 12295:13310 13314:14335 14337:15360 15369:16384" s="30" customFormat="1" ht="30" customHeight="1">
      <c r="A11" s="10">
        <v>2</v>
      </c>
      <c r="B11" s="10">
        <v>2</v>
      </c>
      <c r="C11" s="8" t="s">
        <v>32</v>
      </c>
      <c r="D11" s="74">
        <v>58004</v>
      </c>
      <c r="E11" s="75">
        <f t="shared" ref="E11:E74" si="6">IF(D11&lt;10000,$E$121,IF(D11&gt;=10000, $E$121+ (D11-10000)*$E$122/2000))</f>
        <v>34.001999999999995</v>
      </c>
      <c r="F11" s="76">
        <v>9045</v>
      </c>
      <c r="G11" s="75">
        <f t="shared" si="1"/>
        <v>11.045</v>
      </c>
      <c r="H11" s="24">
        <v>0.06</v>
      </c>
      <c r="I11" s="75">
        <f t="shared" ref="I11:I74" si="7">IF(H11&lt;5,$I$121, IF(H11&gt;=5,$I$121+(H11-5)*$I$122/1))</f>
        <v>0</v>
      </c>
      <c r="J11" s="13">
        <v>25.045999999999999</v>
      </c>
      <c r="K11" s="75">
        <f t="shared" si="2"/>
        <v>30.045999999999999</v>
      </c>
      <c r="L11" s="23">
        <v>4.6094924699598971</v>
      </c>
      <c r="M11" s="75">
        <f t="shared" si="3"/>
        <v>16.523731174899744</v>
      </c>
      <c r="N11" s="29"/>
      <c r="O11" s="29"/>
      <c r="P11" s="29"/>
      <c r="Q11" s="29"/>
      <c r="R11" s="77">
        <v>25.2675247491695</v>
      </c>
      <c r="S11" s="75">
        <f t="shared" ref="S11:S74" si="8">R11*$S$121/2</f>
        <v>6.3168811872923749</v>
      </c>
      <c r="T11" s="29"/>
      <c r="U11" s="29"/>
      <c r="V11" s="29"/>
      <c r="W11" s="29">
        <f t="shared" si="4"/>
        <v>100</v>
      </c>
      <c r="X11" s="29">
        <v>119</v>
      </c>
      <c r="Y11" s="75">
        <f t="shared" ref="Y11:Y19" si="9">X11*$Y$122</f>
        <v>11.9</v>
      </c>
      <c r="Z11" s="29"/>
      <c r="AA11" s="28">
        <v>1685</v>
      </c>
      <c r="AB11" s="75">
        <f t="shared" si="5"/>
        <v>33.700000000000003</v>
      </c>
      <c r="AC11" s="28">
        <f t="shared" ref="AC11:AC74" si="10">E11+G11+I11+K11+M11+O11+Q11+S11+T11+U11+V11+W11+Y11+Z11+AB11</f>
        <v>243.53361236219212</v>
      </c>
      <c r="AD11" s="78">
        <f t="shared" ref="AD11:AD74" si="11">AC11*AD10/AC10</f>
        <v>28.577969088803041</v>
      </c>
      <c r="AE11" s="79"/>
    </row>
    <row r="12" spans="1:1024 1026:2043 2049:3064 3073:4096 4098:5117 5123:6138 6147:7168 7170:8191 8197:9212 9221:11263 11265:12286 12295:13310 13314:14335 14337:15360 15369:16384" s="30" customFormat="1" ht="30" customHeight="1">
      <c r="A12" s="10">
        <v>10</v>
      </c>
      <c r="B12" s="10">
        <v>3</v>
      </c>
      <c r="C12" s="8" t="s">
        <v>40</v>
      </c>
      <c r="D12" s="74">
        <v>23693</v>
      </c>
      <c r="E12" s="75">
        <f t="shared" si="6"/>
        <v>16.846499999999999</v>
      </c>
      <c r="F12" s="76">
        <v>21233</v>
      </c>
      <c r="G12" s="75">
        <f t="shared" si="1"/>
        <v>23.233000000000001</v>
      </c>
      <c r="H12" s="24">
        <v>5.0199999999999996</v>
      </c>
      <c r="I12" s="75">
        <f t="shared" si="7"/>
        <v>1.9999999999999574E-2</v>
      </c>
      <c r="J12" s="13">
        <v>0.99099999999999999</v>
      </c>
      <c r="K12" s="75">
        <f t="shared" si="2"/>
        <v>10</v>
      </c>
      <c r="L12" s="23">
        <v>0.72316763478210111</v>
      </c>
      <c r="M12" s="75">
        <f t="shared" si="3"/>
        <v>10</v>
      </c>
      <c r="N12" s="29"/>
      <c r="O12" s="29"/>
      <c r="P12" s="29"/>
      <c r="Q12" s="29"/>
      <c r="R12" s="77">
        <v>26.107642640001998</v>
      </c>
      <c r="S12" s="75">
        <f t="shared" si="8"/>
        <v>6.5269106600004996</v>
      </c>
      <c r="T12" s="29"/>
      <c r="U12" s="29"/>
      <c r="V12" s="29"/>
      <c r="W12" s="29">
        <f t="shared" si="4"/>
        <v>100</v>
      </c>
      <c r="X12" s="29">
        <v>39</v>
      </c>
      <c r="Y12" s="75">
        <f t="shared" si="9"/>
        <v>3.9000000000000004</v>
      </c>
      <c r="Z12" s="29"/>
      <c r="AA12" s="28">
        <v>355</v>
      </c>
      <c r="AB12" s="75">
        <f t="shared" si="5"/>
        <v>7.1</v>
      </c>
      <c r="AC12" s="28">
        <f t="shared" si="10"/>
        <v>177.62641066000049</v>
      </c>
      <c r="AD12" s="78">
        <f t="shared" si="11"/>
        <v>20.843948496304545</v>
      </c>
      <c r="AE12" s="79"/>
    </row>
    <row r="13" spans="1:1024 1026:2043 2049:3064 3073:4096 4098:5117 5123:6138 6147:7168 7170:8191 8197:9212 9221:11263 11265:12286 12295:13310 13314:14335 14337:15360 15369:16384" s="30" customFormat="1" ht="30" customHeight="1">
      <c r="A13" s="10">
        <v>1</v>
      </c>
      <c r="B13" s="10">
        <v>4</v>
      </c>
      <c r="C13" s="8" t="s">
        <v>31</v>
      </c>
      <c r="D13" s="74">
        <v>72245</v>
      </c>
      <c r="E13" s="75">
        <f t="shared" si="6"/>
        <v>41.122500000000002</v>
      </c>
      <c r="F13" s="76">
        <v>6876</v>
      </c>
      <c r="G13" s="75">
        <f t="shared" si="1"/>
        <v>8.8760000000000012</v>
      </c>
      <c r="H13" s="24">
        <v>0.18</v>
      </c>
      <c r="I13" s="75">
        <f t="shared" si="7"/>
        <v>0</v>
      </c>
      <c r="J13" s="13">
        <v>34.94</v>
      </c>
      <c r="K13" s="75">
        <f t="shared" si="2"/>
        <v>39.94</v>
      </c>
      <c r="L13" s="23">
        <v>2.5430032475330542</v>
      </c>
      <c r="M13" s="75">
        <f t="shared" si="3"/>
        <v>11.357508118832635</v>
      </c>
      <c r="N13" s="29"/>
      <c r="O13" s="29"/>
      <c r="P13" s="29"/>
      <c r="Q13" s="29"/>
      <c r="R13" s="77">
        <v>50.850157641462502</v>
      </c>
      <c r="S13" s="75">
        <f t="shared" si="8"/>
        <v>12.712539410365626</v>
      </c>
      <c r="T13" s="29"/>
      <c r="U13" s="29"/>
      <c r="V13" s="29"/>
      <c r="W13" s="29">
        <f t="shared" si="4"/>
        <v>100</v>
      </c>
      <c r="X13" s="29">
        <v>129</v>
      </c>
      <c r="Y13" s="75">
        <f t="shared" si="9"/>
        <v>12.9</v>
      </c>
      <c r="Z13" s="29">
        <f>$Z$121</f>
        <v>10</v>
      </c>
      <c r="AA13" s="28">
        <v>207</v>
      </c>
      <c r="AB13" s="75">
        <f t="shared" si="5"/>
        <v>4.1399999999999997</v>
      </c>
      <c r="AC13" s="28">
        <f t="shared" si="10"/>
        <v>241.04854752919826</v>
      </c>
      <c r="AD13" s="78">
        <f t="shared" si="11"/>
        <v>28.286353876873484</v>
      </c>
      <c r="AE13" s="79"/>
      <c r="AF13" s="81"/>
      <c r="AG13" s="15"/>
      <c r="AH13" s="82"/>
      <c r="AJ13" s="83"/>
      <c r="AL13" s="22"/>
      <c r="AN13" s="18"/>
      <c r="AP13" s="19"/>
      <c r="AV13" s="84"/>
      <c r="BE13" s="83"/>
      <c r="BI13" s="81"/>
      <c r="BJ13" s="15"/>
      <c r="BK13" s="82"/>
      <c r="BM13" s="83"/>
      <c r="BO13" s="22"/>
      <c r="BQ13" s="18"/>
      <c r="BS13" s="19"/>
      <c r="BY13" s="84"/>
      <c r="CH13" s="83"/>
      <c r="CL13" s="81"/>
      <c r="CM13" s="15"/>
      <c r="CN13" s="82"/>
      <c r="CP13" s="83"/>
      <c r="CR13" s="22"/>
      <c r="CT13" s="18"/>
      <c r="CV13" s="19"/>
      <c r="DB13" s="84"/>
      <c r="DK13" s="83"/>
      <c r="DO13" s="81"/>
      <c r="DP13" s="15"/>
      <c r="DQ13" s="82"/>
      <c r="DS13" s="83"/>
      <c r="DU13" s="22"/>
      <c r="DW13" s="18"/>
      <c r="DY13" s="19"/>
      <c r="EE13" s="84"/>
      <c r="EN13" s="83"/>
      <c r="ER13" s="81"/>
      <c r="ES13" s="15"/>
      <c r="ET13" s="82"/>
      <c r="EV13" s="83"/>
      <c r="EX13" s="22"/>
      <c r="EZ13" s="18"/>
      <c r="FB13" s="19"/>
      <c r="FH13" s="84"/>
      <c r="FQ13" s="83"/>
      <c r="FU13" s="81"/>
      <c r="FV13" s="15"/>
      <c r="FW13" s="82"/>
      <c r="FY13" s="83"/>
      <c r="GA13" s="22"/>
      <c r="GC13" s="18"/>
      <c r="GE13" s="19"/>
      <c r="GK13" s="84"/>
      <c r="GT13" s="83"/>
      <c r="GX13" s="81"/>
      <c r="GY13" s="15"/>
      <c r="GZ13" s="82"/>
      <c r="HB13" s="83"/>
      <c r="HD13" s="22"/>
      <c r="HF13" s="18"/>
      <c r="HH13" s="19"/>
      <c r="HN13" s="84"/>
      <c r="HW13" s="83"/>
      <c r="IA13" s="81"/>
      <c r="IB13" s="15"/>
      <c r="IC13" s="82"/>
      <c r="IE13" s="83"/>
      <c r="IG13" s="22"/>
      <c r="II13" s="18"/>
      <c r="IK13" s="19"/>
      <c r="IQ13" s="84"/>
      <c r="IZ13" s="83"/>
      <c r="JD13" s="81"/>
      <c r="JE13" s="15"/>
      <c r="JF13" s="82"/>
      <c r="JH13" s="83"/>
      <c r="JJ13" s="22"/>
      <c r="JL13" s="18"/>
      <c r="JN13" s="19"/>
      <c r="JT13" s="84"/>
      <c r="KC13" s="83"/>
      <c r="KG13" s="81"/>
      <c r="KH13" s="15"/>
      <c r="KI13" s="82"/>
      <c r="KK13" s="83"/>
      <c r="KM13" s="22"/>
      <c r="KO13" s="18"/>
      <c r="KQ13" s="19"/>
      <c r="KW13" s="84"/>
      <c r="LF13" s="83"/>
      <c r="LJ13" s="81"/>
      <c r="LK13" s="15"/>
      <c r="LL13" s="82"/>
      <c r="LN13" s="83"/>
      <c r="LP13" s="22"/>
      <c r="LR13" s="18"/>
      <c r="LT13" s="19"/>
      <c r="LZ13" s="84"/>
      <c r="MI13" s="83"/>
      <c r="MM13" s="81"/>
      <c r="MN13" s="15"/>
      <c r="MO13" s="82"/>
      <c r="MQ13" s="83"/>
      <c r="MS13" s="22"/>
      <c r="MU13" s="18"/>
      <c r="MW13" s="19"/>
      <c r="NC13" s="84"/>
      <c r="NL13" s="83"/>
      <c r="NP13" s="81"/>
      <c r="NQ13" s="15"/>
      <c r="NR13" s="82"/>
      <c r="NT13" s="83"/>
      <c r="NV13" s="22"/>
      <c r="NX13" s="18"/>
      <c r="NZ13" s="19"/>
      <c r="OF13" s="84"/>
      <c r="OO13" s="83"/>
      <c r="OS13" s="81"/>
      <c r="OT13" s="15"/>
      <c r="OU13" s="82"/>
      <c r="OW13" s="83"/>
      <c r="OY13" s="22"/>
      <c r="PA13" s="18"/>
      <c r="PC13" s="19"/>
      <c r="PI13" s="84"/>
      <c r="PR13" s="83"/>
      <c r="PV13" s="81"/>
      <c r="PW13" s="15"/>
      <c r="PX13" s="82"/>
      <c r="PZ13" s="83"/>
      <c r="QB13" s="22"/>
      <c r="QD13" s="18"/>
      <c r="QF13" s="19"/>
      <c r="QL13" s="84"/>
      <c r="QU13" s="83"/>
      <c r="QY13" s="81"/>
      <c r="QZ13" s="15"/>
      <c r="RA13" s="82"/>
      <c r="RC13" s="83"/>
      <c r="RE13" s="22"/>
      <c r="RG13" s="18"/>
      <c r="RI13" s="19"/>
      <c r="RO13" s="84"/>
      <c r="RX13" s="83"/>
      <c r="SB13" s="81"/>
      <c r="SC13" s="15"/>
      <c r="SD13" s="82"/>
      <c r="SF13" s="83"/>
      <c r="SH13" s="22"/>
      <c r="SJ13" s="18"/>
      <c r="SL13" s="19"/>
      <c r="SR13" s="84"/>
      <c r="TA13" s="83"/>
      <c r="TE13" s="81"/>
      <c r="TF13" s="15"/>
      <c r="TG13" s="82"/>
      <c r="TI13" s="83"/>
      <c r="TK13" s="22"/>
      <c r="TM13" s="18"/>
      <c r="TO13" s="19"/>
      <c r="TU13" s="84"/>
      <c r="UD13" s="83"/>
      <c r="UH13" s="81"/>
      <c r="UI13" s="15"/>
      <c r="UJ13" s="82"/>
      <c r="UL13" s="83"/>
      <c r="UN13" s="22"/>
      <c r="UP13" s="18"/>
      <c r="UR13" s="19"/>
      <c r="UX13" s="84"/>
      <c r="VG13" s="83"/>
      <c r="VK13" s="81"/>
      <c r="VL13" s="15"/>
      <c r="VM13" s="82"/>
      <c r="VO13" s="83"/>
      <c r="VQ13" s="22"/>
      <c r="VS13" s="18"/>
      <c r="VU13" s="19"/>
      <c r="WA13" s="84"/>
      <c r="WJ13" s="83"/>
      <c r="WN13" s="81"/>
      <c r="WO13" s="15"/>
      <c r="WP13" s="82"/>
      <c r="WR13" s="83"/>
      <c r="WT13" s="22"/>
      <c r="WV13" s="18"/>
      <c r="WX13" s="19"/>
      <c r="XD13" s="84"/>
      <c r="XM13" s="83"/>
      <c r="XQ13" s="81"/>
      <c r="XR13" s="15"/>
      <c r="XS13" s="82"/>
      <c r="XU13" s="83"/>
      <c r="XW13" s="22"/>
      <c r="XY13" s="18"/>
      <c r="YA13" s="19"/>
      <c r="YG13" s="84"/>
      <c r="YP13" s="83"/>
      <c r="YT13" s="81"/>
      <c r="YU13" s="15"/>
      <c r="YV13" s="82"/>
      <c r="YX13" s="83"/>
      <c r="YZ13" s="22"/>
      <c r="ZB13" s="18"/>
      <c r="ZD13" s="19"/>
      <c r="ZJ13" s="84"/>
      <c r="ZS13" s="83"/>
      <c r="ZW13" s="81"/>
      <c r="ZX13" s="15"/>
      <c r="ZY13" s="82"/>
      <c r="AAA13" s="83"/>
      <c r="AAC13" s="22"/>
      <c r="AAE13" s="18"/>
      <c r="AAG13" s="19"/>
      <c r="AAM13" s="84"/>
      <c r="AAV13" s="83"/>
      <c r="AAZ13" s="81"/>
      <c r="ABA13" s="15"/>
      <c r="ABB13" s="82"/>
      <c r="ABD13" s="83"/>
      <c r="ABF13" s="22"/>
      <c r="ABH13" s="18"/>
      <c r="ABJ13" s="19"/>
      <c r="ABP13" s="84"/>
      <c r="ABY13" s="83"/>
      <c r="ACC13" s="81"/>
      <c r="ACD13" s="15"/>
      <c r="ACE13" s="82"/>
      <c r="ACG13" s="83"/>
      <c r="ACI13" s="22"/>
      <c r="ACK13" s="18"/>
      <c r="ACM13" s="19"/>
      <c r="ACS13" s="84"/>
      <c r="ADB13" s="83"/>
      <c r="ADF13" s="81"/>
      <c r="ADG13" s="15"/>
      <c r="ADH13" s="82"/>
      <c r="ADJ13" s="83"/>
      <c r="ADL13" s="22"/>
      <c r="ADN13" s="18"/>
      <c r="ADP13" s="19"/>
      <c r="ADV13" s="84"/>
      <c r="AEE13" s="83"/>
      <c r="AEI13" s="81"/>
      <c r="AEJ13" s="15"/>
      <c r="AEK13" s="82"/>
      <c r="AEM13" s="83"/>
      <c r="AEO13" s="22"/>
      <c r="AEQ13" s="18"/>
      <c r="AES13" s="19"/>
      <c r="AEY13" s="84"/>
      <c r="AFH13" s="83"/>
      <c r="AFL13" s="81"/>
      <c r="AFM13" s="15"/>
      <c r="AFN13" s="82"/>
      <c r="AFP13" s="83"/>
      <c r="AFR13" s="22"/>
      <c r="AFT13" s="18"/>
      <c r="AFV13" s="19"/>
      <c r="AGB13" s="84"/>
      <c r="AGK13" s="83"/>
      <c r="AGO13" s="81"/>
      <c r="AGP13" s="15"/>
      <c r="AGQ13" s="82"/>
      <c r="AGS13" s="83"/>
      <c r="AGU13" s="22"/>
      <c r="AGW13" s="18"/>
      <c r="AGY13" s="19"/>
      <c r="AHE13" s="84"/>
      <c r="AHN13" s="83"/>
      <c r="AHR13" s="81"/>
      <c r="AHS13" s="15"/>
      <c r="AHT13" s="82"/>
      <c r="AHV13" s="83"/>
      <c r="AHX13" s="22"/>
      <c r="AHZ13" s="18"/>
      <c r="AIB13" s="19"/>
      <c r="AIH13" s="84"/>
      <c r="AIQ13" s="83"/>
      <c r="AIU13" s="81"/>
      <c r="AIV13" s="15"/>
      <c r="AIW13" s="82"/>
      <c r="AIY13" s="83"/>
      <c r="AJA13" s="22"/>
      <c r="AJC13" s="18"/>
      <c r="AJE13" s="19"/>
      <c r="AJK13" s="84"/>
      <c r="AJT13" s="83"/>
      <c r="AJX13" s="81"/>
      <c r="AJY13" s="15"/>
      <c r="AJZ13" s="82"/>
      <c r="AKB13" s="83"/>
      <c r="AKD13" s="22"/>
      <c r="AKF13" s="18"/>
      <c r="AKH13" s="19"/>
      <c r="AKN13" s="84"/>
      <c r="AKW13" s="83"/>
      <c r="ALA13" s="81"/>
      <c r="ALB13" s="15"/>
      <c r="ALC13" s="82"/>
      <c r="ALE13" s="83"/>
      <c r="ALG13" s="22"/>
      <c r="ALI13" s="18"/>
      <c r="ALK13" s="19"/>
      <c r="ALQ13" s="84"/>
      <c r="ALZ13" s="83"/>
      <c r="AMD13" s="81"/>
      <c r="AME13" s="15"/>
      <c r="AMF13" s="82"/>
      <c r="AMH13" s="83"/>
      <c r="AMJ13" s="22"/>
      <c r="AML13" s="18"/>
      <c r="AMN13" s="19"/>
      <c r="AMT13" s="84"/>
      <c r="ANC13" s="83"/>
      <c r="ANG13" s="81"/>
      <c r="ANH13" s="15"/>
      <c r="ANI13" s="82"/>
      <c r="ANK13" s="83"/>
      <c r="ANM13" s="22"/>
      <c r="ANO13" s="18"/>
      <c r="ANQ13" s="19"/>
      <c r="ANW13" s="84"/>
      <c r="AOF13" s="83"/>
      <c r="AOJ13" s="81"/>
      <c r="AOK13" s="15"/>
      <c r="AOL13" s="82"/>
      <c r="AON13" s="83"/>
      <c r="AOP13" s="22"/>
      <c r="AOR13" s="18"/>
      <c r="AOT13" s="19"/>
      <c r="AOZ13" s="84"/>
      <c r="API13" s="83"/>
      <c r="APM13" s="81"/>
      <c r="APN13" s="15"/>
      <c r="APO13" s="82"/>
      <c r="APQ13" s="83"/>
      <c r="APS13" s="22"/>
      <c r="APU13" s="18"/>
      <c r="APW13" s="19"/>
      <c r="AQC13" s="84"/>
      <c r="AQL13" s="83"/>
      <c r="AQP13" s="81"/>
      <c r="AQQ13" s="15"/>
      <c r="AQR13" s="82"/>
      <c r="AQT13" s="83"/>
      <c r="AQV13" s="22"/>
      <c r="AQX13" s="18"/>
      <c r="AQZ13" s="19"/>
      <c r="ARF13" s="84"/>
      <c r="ARO13" s="83"/>
      <c r="ARS13" s="81"/>
      <c r="ART13" s="15"/>
      <c r="ARU13" s="82"/>
      <c r="ARW13" s="83"/>
      <c r="ARY13" s="22"/>
      <c r="ASA13" s="18"/>
      <c r="ASC13" s="19"/>
      <c r="ASI13" s="84"/>
      <c r="ASR13" s="83"/>
      <c r="ASV13" s="81"/>
      <c r="ASW13" s="15"/>
      <c r="ASX13" s="82"/>
      <c r="ASZ13" s="83"/>
      <c r="ATB13" s="22"/>
      <c r="ATD13" s="18"/>
      <c r="ATF13" s="19"/>
      <c r="ATL13" s="84"/>
      <c r="ATU13" s="83"/>
      <c r="ATY13" s="81"/>
      <c r="ATZ13" s="15"/>
      <c r="AUA13" s="82"/>
      <c r="AUC13" s="83"/>
      <c r="AUE13" s="22"/>
      <c r="AUG13" s="18"/>
      <c r="AUI13" s="19"/>
      <c r="AUO13" s="84"/>
      <c r="AUX13" s="83"/>
      <c r="AVB13" s="81"/>
      <c r="AVC13" s="15"/>
      <c r="AVD13" s="82"/>
      <c r="AVF13" s="83"/>
      <c r="AVH13" s="22"/>
      <c r="AVJ13" s="18"/>
      <c r="AVL13" s="19"/>
      <c r="AVR13" s="84"/>
      <c r="AWA13" s="83"/>
      <c r="AWE13" s="81"/>
      <c r="AWF13" s="15"/>
      <c r="AWG13" s="82"/>
      <c r="AWI13" s="83"/>
      <c r="AWK13" s="22"/>
      <c r="AWM13" s="18"/>
      <c r="AWO13" s="19"/>
      <c r="AWU13" s="84"/>
      <c r="AXD13" s="83"/>
      <c r="AXH13" s="81"/>
      <c r="AXI13" s="15"/>
      <c r="AXJ13" s="82"/>
      <c r="AXL13" s="83"/>
      <c r="AXN13" s="22"/>
      <c r="AXP13" s="18"/>
      <c r="AXR13" s="19"/>
      <c r="AXX13" s="84"/>
      <c r="AYG13" s="83"/>
      <c r="AYK13" s="81"/>
      <c r="AYL13" s="15"/>
      <c r="AYM13" s="82"/>
      <c r="AYO13" s="83"/>
      <c r="AYQ13" s="22"/>
      <c r="AYS13" s="18"/>
      <c r="AYU13" s="19"/>
      <c r="AZA13" s="84"/>
      <c r="AZJ13" s="83"/>
      <c r="AZN13" s="81"/>
      <c r="AZO13" s="15"/>
      <c r="AZP13" s="82"/>
      <c r="AZR13" s="83"/>
      <c r="AZT13" s="22"/>
      <c r="AZV13" s="18"/>
      <c r="AZX13" s="19"/>
      <c r="BAD13" s="84"/>
      <c r="BAM13" s="83"/>
      <c r="BAQ13" s="81"/>
      <c r="BAR13" s="15"/>
      <c r="BAS13" s="82"/>
      <c r="BAU13" s="83"/>
      <c r="BAW13" s="22"/>
      <c r="BAY13" s="18"/>
      <c r="BBA13" s="19"/>
      <c r="BBG13" s="84"/>
      <c r="BBP13" s="83"/>
      <c r="BBT13" s="81"/>
      <c r="BBU13" s="15"/>
      <c r="BBV13" s="82"/>
      <c r="BBX13" s="83"/>
      <c r="BBZ13" s="22"/>
      <c r="BCB13" s="18"/>
      <c r="BCD13" s="19"/>
      <c r="BCJ13" s="84"/>
      <c r="BCS13" s="83"/>
      <c r="BCW13" s="81"/>
      <c r="BCX13" s="15"/>
      <c r="BCY13" s="82"/>
      <c r="BDA13" s="83"/>
      <c r="BDC13" s="22"/>
      <c r="BDE13" s="18"/>
      <c r="BDG13" s="19"/>
      <c r="BDM13" s="84"/>
      <c r="BDV13" s="83"/>
      <c r="BDZ13" s="81"/>
      <c r="BEA13" s="15"/>
      <c r="BEB13" s="82"/>
      <c r="BED13" s="83"/>
      <c r="BEF13" s="22"/>
      <c r="BEH13" s="18"/>
      <c r="BEJ13" s="19"/>
      <c r="BEP13" s="84"/>
      <c r="BEY13" s="83"/>
      <c r="BFC13" s="81"/>
      <c r="BFD13" s="15"/>
      <c r="BFE13" s="82"/>
      <c r="BFG13" s="83"/>
      <c r="BFI13" s="22"/>
      <c r="BFK13" s="18"/>
      <c r="BFM13" s="19"/>
      <c r="BFS13" s="84"/>
      <c r="BGB13" s="83"/>
      <c r="BGF13" s="81"/>
      <c r="BGG13" s="15"/>
      <c r="BGH13" s="82"/>
      <c r="BGJ13" s="83"/>
      <c r="BGL13" s="22"/>
      <c r="BGN13" s="18"/>
      <c r="BGP13" s="19"/>
      <c r="BGV13" s="84"/>
      <c r="BHE13" s="83"/>
      <c r="BHI13" s="81"/>
      <c r="BHJ13" s="15"/>
      <c r="BHK13" s="82"/>
      <c r="BHM13" s="83"/>
      <c r="BHO13" s="22"/>
      <c r="BHQ13" s="18"/>
      <c r="BHS13" s="19"/>
      <c r="BHY13" s="84"/>
      <c r="BIH13" s="83"/>
      <c r="BIL13" s="81"/>
      <c r="BIM13" s="15"/>
      <c r="BIN13" s="82"/>
      <c r="BIP13" s="83"/>
      <c r="BIR13" s="22"/>
      <c r="BIT13" s="18"/>
      <c r="BIV13" s="19"/>
      <c r="BJB13" s="84"/>
      <c r="BJK13" s="83"/>
      <c r="BJO13" s="81"/>
      <c r="BJP13" s="15"/>
      <c r="BJQ13" s="82"/>
      <c r="BJS13" s="83"/>
      <c r="BJU13" s="22"/>
      <c r="BJW13" s="18"/>
      <c r="BJY13" s="19"/>
      <c r="BKE13" s="84"/>
      <c r="BKN13" s="83"/>
      <c r="BKR13" s="81"/>
      <c r="BKS13" s="15"/>
      <c r="BKT13" s="82"/>
      <c r="BKV13" s="83"/>
      <c r="BKX13" s="22"/>
      <c r="BKZ13" s="18"/>
      <c r="BLB13" s="19"/>
      <c r="BLH13" s="84"/>
      <c r="BLQ13" s="83"/>
      <c r="BLU13" s="81"/>
      <c r="BLV13" s="15"/>
      <c r="BLW13" s="82"/>
      <c r="BLY13" s="83"/>
      <c r="BMA13" s="22"/>
      <c r="BMC13" s="18"/>
      <c r="BME13" s="19"/>
      <c r="BMK13" s="84"/>
      <c r="BMT13" s="83"/>
      <c r="BMX13" s="81"/>
      <c r="BMY13" s="15"/>
      <c r="BMZ13" s="82"/>
      <c r="BNB13" s="83"/>
      <c r="BND13" s="22"/>
      <c r="BNF13" s="18"/>
      <c r="BNH13" s="19"/>
      <c r="BNN13" s="84"/>
      <c r="BNW13" s="83"/>
      <c r="BOA13" s="81"/>
      <c r="BOB13" s="15"/>
      <c r="BOC13" s="82"/>
      <c r="BOE13" s="83"/>
      <c r="BOG13" s="22"/>
      <c r="BOI13" s="18"/>
      <c r="BOK13" s="19"/>
      <c r="BOQ13" s="84"/>
      <c r="BOZ13" s="83"/>
      <c r="BPD13" s="81"/>
      <c r="BPE13" s="15"/>
      <c r="BPF13" s="82"/>
      <c r="BPH13" s="83"/>
      <c r="BPJ13" s="22"/>
      <c r="BPL13" s="18"/>
      <c r="BPN13" s="19"/>
      <c r="BPT13" s="84"/>
      <c r="BQC13" s="83"/>
      <c r="BQG13" s="81"/>
      <c r="BQH13" s="15"/>
      <c r="BQI13" s="82"/>
      <c r="BQK13" s="83"/>
      <c r="BQM13" s="22"/>
      <c r="BQO13" s="18"/>
      <c r="BQQ13" s="19"/>
      <c r="BQW13" s="84"/>
      <c r="BRF13" s="83"/>
      <c r="BRJ13" s="81"/>
      <c r="BRK13" s="15"/>
      <c r="BRL13" s="82"/>
      <c r="BRN13" s="83"/>
      <c r="BRP13" s="22"/>
      <c r="BRR13" s="18"/>
      <c r="BRT13" s="19"/>
      <c r="BRZ13" s="84"/>
      <c r="BSI13" s="83"/>
      <c r="BSM13" s="81"/>
      <c r="BSN13" s="15"/>
      <c r="BSO13" s="82"/>
      <c r="BSQ13" s="83"/>
      <c r="BSS13" s="22"/>
      <c r="BSU13" s="18"/>
      <c r="BSW13" s="19"/>
      <c r="BTC13" s="84"/>
      <c r="BTL13" s="83"/>
      <c r="BTP13" s="81"/>
      <c r="BTQ13" s="15"/>
      <c r="BTR13" s="82"/>
      <c r="BTT13" s="83"/>
      <c r="BTV13" s="22"/>
      <c r="BTX13" s="18"/>
      <c r="BTZ13" s="19"/>
      <c r="BUF13" s="84"/>
      <c r="BUO13" s="83"/>
      <c r="BUS13" s="81"/>
      <c r="BUT13" s="15"/>
      <c r="BUU13" s="82"/>
      <c r="BUW13" s="83"/>
      <c r="BUY13" s="22"/>
      <c r="BVA13" s="18"/>
      <c r="BVC13" s="19"/>
      <c r="BVI13" s="84"/>
      <c r="BVR13" s="83"/>
      <c r="BVV13" s="81"/>
      <c r="BVW13" s="15"/>
      <c r="BVX13" s="82"/>
      <c r="BVZ13" s="83"/>
      <c r="BWB13" s="22"/>
      <c r="BWD13" s="18"/>
      <c r="BWF13" s="19"/>
      <c r="BWL13" s="84"/>
      <c r="BWU13" s="83"/>
      <c r="BWY13" s="81"/>
      <c r="BWZ13" s="15"/>
      <c r="BXA13" s="82"/>
      <c r="BXC13" s="83"/>
      <c r="BXE13" s="22"/>
      <c r="BXG13" s="18"/>
      <c r="BXI13" s="19"/>
      <c r="BXO13" s="84"/>
      <c r="BXX13" s="83"/>
      <c r="BYB13" s="81"/>
      <c r="BYC13" s="15"/>
      <c r="BYD13" s="82"/>
      <c r="BYF13" s="83"/>
      <c r="BYH13" s="22"/>
      <c r="BYJ13" s="18"/>
      <c r="BYL13" s="19"/>
      <c r="BYR13" s="84"/>
      <c r="BZA13" s="83"/>
      <c r="BZE13" s="81"/>
      <c r="BZF13" s="15"/>
      <c r="BZG13" s="82"/>
      <c r="BZI13" s="83"/>
      <c r="BZK13" s="22"/>
      <c r="BZM13" s="18"/>
      <c r="BZO13" s="19"/>
      <c r="BZU13" s="84"/>
      <c r="CAD13" s="83"/>
      <c r="CAH13" s="81"/>
      <c r="CAI13" s="15"/>
      <c r="CAJ13" s="82"/>
      <c r="CAL13" s="83"/>
      <c r="CAN13" s="22"/>
      <c r="CAP13" s="18"/>
      <c r="CAR13" s="19"/>
      <c r="CAX13" s="84"/>
      <c r="CBG13" s="83"/>
      <c r="CBK13" s="81"/>
      <c r="CBL13" s="15"/>
      <c r="CBM13" s="82"/>
      <c r="CBO13" s="83"/>
      <c r="CBQ13" s="22"/>
      <c r="CBS13" s="18"/>
      <c r="CBU13" s="19"/>
      <c r="CCA13" s="84"/>
      <c r="CCJ13" s="83"/>
      <c r="CCN13" s="81"/>
      <c r="CCO13" s="15"/>
      <c r="CCP13" s="82"/>
      <c r="CCR13" s="83"/>
      <c r="CCT13" s="22"/>
      <c r="CCV13" s="18"/>
      <c r="CCX13" s="19"/>
      <c r="CDD13" s="84"/>
      <c r="CDM13" s="83"/>
      <c r="CDQ13" s="81"/>
      <c r="CDR13" s="15"/>
      <c r="CDS13" s="82"/>
      <c r="CDU13" s="83"/>
      <c r="CDW13" s="22"/>
      <c r="CDY13" s="18"/>
      <c r="CEA13" s="19"/>
      <c r="CEG13" s="84"/>
      <c r="CEP13" s="83"/>
      <c r="CET13" s="81"/>
      <c r="CEU13" s="15"/>
      <c r="CEV13" s="82"/>
      <c r="CEX13" s="83"/>
      <c r="CEZ13" s="22"/>
      <c r="CFB13" s="18"/>
      <c r="CFD13" s="19"/>
      <c r="CFJ13" s="84"/>
      <c r="CFS13" s="83"/>
      <c r="CFW13" s="81"/>
      <c r="CFX13" s="15"/>
      <c r="CFY13" s="82"/>
      <c r="CGA13" s="83"/>
      <c r="CGC13" s="22"/>
      <c r="CGE13" s="18"/>
      <c r="CGG13" s="19"/>
      <c r="CGM13" s="84"/>
      <c r="CGV13" s="83"/>
      <c r="CGZ13" s="81"/>
      <c r="CHA13" s="15"/>
      <c r="CHB13" s="82"/>
      <c r="CHD13" s="83"/>
      <c r="CHF13" s="22"/>
      <c r="CHH13" s="18"/>
      <c r="CHJ13" s="19"/>
      <c r="CHP13" s="84"/>
      <c r="CHY13" s="83"/>
      <c r="CIC13" s="81"/>
      <c r="CID13" s="15"/>
      <c r="CIE13" s="82"/>
      <c r="CIG13" s="83"/>
      <c r="CII13" s="22"/>
      <c r="CIK13" s="18"/>
      <c r="CIM13" s="19"/>
      <c r="CIS13" s="84"/>
      <c r="CJB13" s="83"/>
      <c r="CJF13" s="81"/>
      <c r="CJG13" s="15"/>
      <c r="CJH13" s="82"/>
      <c r="CJJ13" s="83"/>
      <c r="CJL13" s="22"/>
      <c r="CJN13" s="18"/>
      <c r="CJP13" s="19"/>
      <c r="CJV13" s="84"/>
      <c r="CKE13" s="83"/>
      <c r="CKI13" s="81"/>
      <c r="CKJ13" s="15"/>
      <c r="CKK13" s="82"/>
      <c r="CKM13" s="83"/>
      <c r="CKO13" s="22"/>
      <c r="CKQ13" s="18"/>
      <c r="CKS13" s="19"/>
      <c r="CKY13" s="84"/>
      <c r="CLH13" s="83"/>
      <c r="CLL13" s="81"/>
      <c r="CLM13" s="15"/>
      <c r="CLN13" s="82"/>
      <c r="CLP13" s="83"/>
      <c r="CLR13" s="22"/>
      <c r="CLT13" s="18"/>
      <c r="CLV13" s="19"/>
      <c r="CMB13" s="84"/>
      <c r="CMK13" s="83"/>
      <c r="CMO13" s="81"/>
      <c r="CMP13" s="15"/>
      <c r="CMQ13" s="82"/>
      <c r="CMS13" s="83"/>
      <c r="CMU13" s="22"/>
      <c r="CMW13" s="18"/>
      <c r="CMY13" s="19"/>
      <c r="CNE13" s="84"/>
      <c r="CNN13" s="83"/>
      <c r="CNR13" s="81"/>
      <c r="CNS13" s="15"/>
      <c r="CNT13" s="82"/>
      <c r="CNV13" s="83"/>
      <c r="CNX13" s="22"/>
      <c r="CNZ13" s="18"/>
      <c r="COB13" s="19"/>
      <c r="COH13" s="84"/>
      <c r="COQ13" s="83"/>
      <c r="COU13" s="81"/>
      <c r="COV13" s="15"/>
      <c r="COW13" s="82"/>
      <c r="COY13" s="83"/>
      <c r="CPA13" s="22"/>
      <c r="CPC13" s="18"/>
      <c r="CPE13" s="19"/>
      <c r="CPK13" s="84"/>
      <c r="CPT13" s="83"/>
      <c r="CPX13" s="81"/>
      <c r="CPY13" s="15"/>
      <c r="CPZ13" s="82"/>
      <c r="CQB13" s="83"/>
      <c r="CQD13" s="22"/>
      <c r="CQF13" s="18"/>
      <c r="CQH13" s="19"/>
      <c r="CQN13" s="84"/>
      <c r="CQW13" s="83"/>
      <c r="CRA13" s="81"/>
      <c r="CRB13" s="15"/>
      <c r="CRC13" s="82"/>
      <c r="CRE13" s="83"/>
      <c r="CRG13" s="22"/>
      <c r="CRI13" s="18"/>
      <c r="CRK13" s="19"/>
      <c r="CRQ13" s="84"/>
      <c r="CRZ13" s="83"/>
      <c r="CSD13" s="81"/>
      <c r="CSE13" s="15"/>
      <c r="CSF13" s="82"/>
      <c r="CSH13" s="83"/>
      <c r="CSJ13" s="22"/>
      <c r="CSL13" s="18"/>
      <c r="CSN13" s="19"/>
      <c r="CST13" s="84"/>
      <c r="CTC13" s="83"/>
      <c r="CTG13" s="81"/>
      <c r="CTH13" s="15"/>
      <c r="CTI13" s="82"/>
      <c r="CTK13" s="83"/>
      <c r="CTM13" s="22"/>
      <c r="CTO13" s="18"/>
      <c r="CTQ13" s="19"/>
      <c r="CTW13" s="84"/>
      <c r="CUF13" s="83"/>
      <c r="CUJ13" s="81"/>
      <c r="CUK13" s="15"/>
      <c r="CUL13" s="82"/>
      <c r="CUN13" s="83"/>
      <c r="CUP13" s="22"/>
      <c r="CUR13" s="18"/>
      <c r="CUT13" s="19"/>
      <c r="CUZ13" s="84"/>
      <c r="CVI13" s="83"/>
      <c r="CVM13" s="81"/>
      <c r="CVN13" s="15"/>
      <c r="CVO13" s="82"/>
      <c r="CVQ13" s="83"/>
      <c r="CVS13" s="22"/>
      <c r="CVU13" s="18"/>
      <c r="CVW13" s="19"/>
      <c r="CWC13" s="84"/>
      <c r="CWL13" s="83"/>
      <c r="CWP13" s="81"/>
      <c r="CWQ13" s="15"/>
      <c r="CWR13" s="82"/>
      <c r="CWT13" s="83"/>
      <c r="CWV13" s="22"/>
      <c r="CWX13" s="18"/>
      <c r="CWZ13" s="19"/>
      <c r="CXF13" s="84"/>
      <c r="CXO13" s="83"/>
      <c r="CXS13" s="81"/>
      <c r="CXT13" s="15"/>
      <c r="CXU13" s="82"/>
      <c r="CXW13" s="83"/>
      <c r="CXY13" s="22"/>
      <c r="CYA13" s="18"/>
      <c r="CYC13" s="19"/>
      <c r="CYI13" s="84"/>
      <c r="CYR13" s="83"/>
      <c r="CYV13" s="81"/>
      <c r="CYW13" s="15"/>
      <c r="CYX13" s="82"/>
      <c r="CYZ13" s="83"/>
      <c r="CZB13" s="22"/>
      <c r="CZD13" s="18"/>
      <c r="CZF13" s="19"/>
      <c r="CZL13" s="84"/>
      <c r="CZU13" s="83"/>
      <c r="CZY13" s="81"/>
      <c r="CZZ13" s="15"/>
      <c r="DAA13" s="82"/>
      <c r="DAC13" s="83"/>
      <c r="DAE13" s="22"/>
      <c r="DAG13" s="18"/>
      <c r="DAI13" s="19"/>
      <c r="DAO13" s="84"/>
      <c r="DAX13" s="83"/>
      <c r="DBB13" s="81"/>
      <c r="DBC13" s="15"/>
      <c r="DBD13" s="82"/>
      <c r="DBF13" s="83"/>
      <c r="DBH13" s="22"/>
      <c r="DBJ13" s="18"/>
      <c r="DBL13" s="19"/>
      <c r="DBR13" s="84"/>
      <c r="DCA13" s="83"/>
      <c r="DCE13" s="81"/>
      <c r="DCF13" s="15"/>
      <c r="DCG13" s="82"/>
      <c r="DCI13" s="83"/>
      <c r="DCK13" s="22"/>
      <c r="DCM13" s="18"/>
      <c r="DCO13" s="19"/>
      <c r="DCU13" s="84"/>
      <c r="DDD13" s="83"/>
      <c r="DDH13" s="81"/>
      <c r="DDI13" s="15"/>
      <c r="DDJ13" s="82"/>
      <c r="DDL13" s="83"/>
      <c r="DDN13" s="22"/>
      <c r="DDP13" s="18"/>
      <c r="DDR13" s="19"/>
      <c r="DDX13" s="84"/>
      <c r="DEG13" s="83"/>
      <c r="DEK13" s="81"/>
      <c r="DEL13" s="15"/>
      <c r="DEM13" s="82"/>
      <c r="DEO13" s="83"/>
      <c r="DEQ13" s="22"/>
      <c r="DES13" s="18"/>
      <c r="DEU13" s="19"/>
      <c r="DFA13" s="84"/>
      <c r="DFJ13" s="83"/>
      <c r="DFN13" s="81"/>
      <c r="DFO13" s="15"/>
      <c r="DFP13" s="82"/>
      <c r="DFR13" s="83"/>
      <c r="DFT13" s="22"/>
      <c r="DFV13" s="18"/>
      <c r="DFX13" s="19"/>
      <c r="DGD13" s="84"/>
      <c r="DGM13" s="83"/>
      <c r="DGQ13" s="81"/>
      <c r="DGR13" s="15"/>
      <c r="DGS13" s="82"/>
      <c r="DGU13" s="83"/>
      <c r="DGW13" s="22"/>
      <c r="DGY13" s="18"/>
      <c r="DHA13" s="19"/>
      <c r="DHG13" s="84"/>
      <c r="DHP13" s="83"/>
      <c r="DHT13" s="81"/>
      <c r="DHU13" s="15"/>
      <c r="DHV13" s="82"/>
      <c r="DHX13" s="83"/>
      <c r="DHZ13" s="22"/>
      <c r="DIB13" s="18"/>
      <c r="DID13" s="19"/>
      <c r="DIJ13" s="84"/>
      <c r="DIS13" s="83"/>
      <c r="DIW13" s="81"/>
      <c r="DIX13" s="15"/>
      <c r="DIY13" s="82"/>
      <c r="DJA13" s="83"/>
      <c r="DJC13" s="22"/>
      <c r="DJE13" s="18"/>
      <c r="DJG13" s="19"/>
      <c r="DJM13" s="84"/>
      <c r="DJV13" s="83"/>
      <c r="DJZ13" s="81"/>
      <c r="DKA13" s="15"/>
      <c r="DKB13" s="82"/>
      <c r="DKD13" s="83"/>
      <c r="DKF13" s="22"/>
      <c r="DKH13" s="18"/>
      <c r="DKJ13" s="19"/>
      <c r="DKP13" s="84"/>
      <c r="DKY13" s="83"/>
      <c r="DLC13" s="81"/>
      <c r="DLD13" s="15"/>
      <c r="DLE13" s="82"/>
      <c r="DLG13" s="83"/>
      <c r="DLI13" s="22"/>
      <c r="DLK13" s="18"/>
      <c r="DLM13" s="19"/>
      <c r="DLS13" s="84"/>
      <c r="DMB13" s="83"/>
      <c r="DMF13" s="81"/>
      <c r="DMG13" s="15"/>
      <c r="DMH13" s="82"/>
      <c r="DMJ13" s="83"/>
      <c r="DML13" s="22"/>
      <c r="DMN13" s="18"/>
      <c r="DMP13" s="19"/>
      <c r="DMV13" s="84"/>
      <c r="DNE13" s="83"/>
      <c r="DNI13" s="81"/>
      <c r="DNJ13" s="15"/>
      <c r="DNK13" s="82"/>
      <c r="DNM13" s="83"/>
      <c r="DNO13" s="22"/>
      <c r="DNQ13" s="18"/>
      <c r="DNS13" s="19"/>
      <c r="DNY13" s="84"/>
      <c r="DOH13" s="83"/>
      <c r="DOL13" s="81"/>
      <c r="DOM13" s="15"/>
      <c r="DON13" s="82"/>
      <c r="DOP13" s="83"/>
      <c r="DOR13" s="22"/>
      <c r="DOT13" s="18"/>
      <c r="DOV13" s="19"/>
      <c r="DPB13" s="84"/>
      <c r="DPK13" s="83"/>
      <c r="DPO13" s="81"/>
      <c r="DPP13" s="15"/>
      <c r="DPQ13" s="82"/>
      <c r="DPS13" s="83"/>
      <c r="DPU13" s="22"/>
      <c r="DPW13" s="18"/>
      <c r="DPY13" s="19"/>
      <c r="DQE13" s="84"/>
      <c r="DQN13" s="83"/>
      <c r="DQR13" s="81"/>
      <c r="DQS13" s="15"/>
      <c r="DQT13" s="82"/>
      <c r="DQV13" s="83"/>
      <c r="DQX13" s="22"/>
      <c r="DQZ13" s="18"/>
      <c r="DRB13" s="19"/>
      <c r="DRH13" s="84"/>
      <c r="DRQ13" s="83"/>
      <c r="DRU13" s="81"/>
      <c r="DRV13" s="15"/>
      <c r="DRW13" s="82"/>
      <c r="DRY13" s="83"/>
      <c r="DSA13" s="22"/>
      <c r="DSC13" s="18"/>
      <c r="DSE13" s="19"/>
      <c r="DSK13" s="84"/>
      <c r="DST13" s="83"/>
      <c r="DSX13" s="81"/>
      <c r="DSY13" s="15"/>
      <c r="DSZ13" s="82"/>
      <c r="DTB13" s="83"/>
      <c r="DTD13" s="22"/>
      <c r="DTF13" s="18"/>
      <c r="DTH13" s="19"/>
      <c r="DTN13" s="84"/>
      <c r="DTW13" s="83"/>
      <c r="DUA13" s="81"/>
      <c r="DUB13" s="15"/>
      <c r="DUC13" s="82"/>
      <c r="DUE13" s="83"/>
      <c r="DUG13" s="22"/>
      <c r="DUI13" s="18"/>
      <c r="DUK13" s="19"/>
      <c r="DUQ13" s="84"/>
      <c r="DUZ13" s="83"/>
      <c r="DVD13" s="81"/>
      <c r="DVE13" s="15"/>
      <c r="DVF13" s="82"/>
      <c r="DVH13" s="83"/>
      <c r="DVJ13" s="22"/>
      <c r="DVL13" s="18"/>
      <c r="DVN13" s="19"/>
      <c r="DVT13" s="84"/>
      <c r="DWC13" s="83"/>
      <c r="DWG13" s="81"/>
      <c r="DWH13" s="15"/>
      <c r="DWI13" s="82"/>
      <c r="DWK13" s="83"/>
      <c r="DWM13" s="22"/>
      <c r="DWO13" s="18"/>
      <c r="DWQ13" s="19"/>
      <c r="DWW13" s="84"/>
      <c r="DXF13" s="83"/>
      <c r="DXJ13" s="81"/>
      <c r="DXK13" s="15"/>
      <c r="DXL13" s="82"/>
      <c r="DXN13" s="83"/>
      <c r="DXP13" s="22"/>
      <c r="DXR13" s="18"/>
      <c r="DXT13" s="19"/>
      <c r="DXZ13" s="84"/>
      <c r="DYI13" s="83"/>
      <c r="DYM13" s="81"/>
      <c r="DYN13" s="15"/>
      <c r="DYO13" s="82"/>
      <c r="DYQ13" s="83"/>
      <c r="DYS13" s="22"/>
      <c r="DYU13" s="18"/>
      <c r="DYW13" s="19"/>
      <c r="DZC13" s="84"/>
      <c r="DZL13" s="83"/>
      <c r="DZP13" s="81"/>
      <c r="DZQ13" s="15"/>
      <c r="DZR13" s="82"/>
      <c r="DZT13" s="83"/>
      <c r="DZV13" s="22"/>
      <c r="DZX13" s="18"/>
      <c r="DZZ13" s="19"/>
      <c r="EAF13" s="84"/>
      <c r="EAO13" s="83"/>
      <c r="EAS13" s="81"/>
      <c r="EAT13" s="15"/>
      <c r="EAU13" s="82"/>
      <c r="EAW13" s="83"/>
      <c r="EAY13" s="22"/>
      <c r="EBA13" s="18"/>
      <c r="EBC13" s="19"/>
      <c r="EBI13" s="84"/>
      <c r="EBR13" s="83"/>
      <c r="EBV13" s="81"/>
      <c r="EBW13" s="15"/>
      <c r="EBX13" s="82"/>
      <c r="EBZ13" s="83"/>
      <c r="ECB13" s="22"/>
      <c r="ECD13" s="18"/>
      <c r="ECF13" s="19"/>
      <c r="ECL13" s="84"/>
      <c r="ECU13" s="83"/>
      <c r="ECY13" s="81"/>
      <c r="ECZ13" s="15"/>
      <c r="EDA13" s="82"/>
      <c r="EDC13" s="83"/>
      <c r="EDE13" s="22"/>
      <c r="EDG13" s="18"/>
      <c r="EDI13" s="19"/>
      <c r="EDO13" s="84"/>
      <c r="EDX13" s="83"/>
      <c r="EEB13" s="81"/>
      <c r="EEC13" s="15"/>
      <c r="EED13" s="82"/>
      <c r="EEF13" s="83"/>
      <c r="EEH13" s="22"/>
      <c r="EEJ13" s="18"/>
      <c r="EEL13" s="19"/>
      <c r="EER13" s="84"/>
      <c r="EFA13" s="83"/>
      <c r="EFE13" s="81"/>
      <c r="EFF13" s="15"/>
      <c r="EFG13" s="82"/>
      <c r="EFI13" s="83"/>
      <c r="EFK13" s="22"/>
      <c r="EFM13" s="18"/>
      <c r="EFO13" s="19"/>
      <c r="EFU13" s="84"/>
      <c r="EGD13" s="83"/>
      <c r="EGH13" s="81"/>
      <c r="EGI13" s="15"/>
      <c r="EGJ13" s="82"/>
      <c r="EGL13" s="83"/>
      <c r="EGN13" s="22"/>
      <c r="EGP13" s="18"/>
      <c r="EGR13" s="19"/>
      <c r="EGX13" s="84"/>
      <c r="EHG13" s="83"/>
      <c r="EHK13" s="81"/>
      <c r="EHL13" s="15"/>
      <c r="EHM13" s="82"/>
      <c r="EHO13" s="83"/>
      <c r="EHQ13" s="22"/>
      <c r="EHS13" s="18"/>
      <c r="EHU13" s="19"/>
      <c r="EIA13" s="84"/>
      <c r="EIJ13" s="83"/>
      <c r="EIN13" s="81"/>
      <c r="EIO13" s="15"/>
      <c r="EIP13" s="82"/>
      <c r="EIR13" s="83"/>
      <c r="EIT13" s="22"/>
      <c r="EIV13" s="18"/>
      <c r="EIX13" s="19"/>
      <c r="EJD13" s="84"/>
      <c r="EJM13" s="83"/>
      <c r="EJQ13" s="81"/>
      <c r="EJR13" s="15"/>
      <c r="EJS13" s="82"/>
      <c r="EJU13" s="83"/>
      <c r="EJW13" s="22"/>
      <c r="EJY13" s="18"/>
      <c r="EKA13" s="19"/>
      <c r="EKG13" s="84"/>
      <c r="EKP13" s="83"/>
      <c r="EKT13" s="81"/>
      <c r="EKU13" s="15"/>
      <c r="EKV13" s="82"/>
      <c r="EKX13" s="83"/>
      <c r="EKZ13" s="22"/>
      <c r="ELB13" s="18"/>
      <c r="ELD13" s="19"/>
      <c r="ELJ13" s="84"/>
      <c r="ELS13" s="83"/>
      <c r="ELW13" s="81"/>
      <c r="ELX13" s="15"/>
      <c r="ELY13" s="82"/>
      <c r="EMA13" s="83"/>
      <c r="EMC13" s="22"/>
      <c r="EME13" s="18"/>
      <c r="EMG13" s="19"/>
      <c r="EMM13" s="84"/>
      <c r="EMV13" s="83"/>
      <c r="EMZ13" s="81"/>
      <c r="ENA13" s="15"/>
      <c r="ENB13" s="82"/>
      <c r="END13" s="83"/>
      <c r="ENF13" s="22"/>
      <c r="ENH13" s="18"/>
      <c r="ENJ13" s="19"/>
      <c r="ENP13" s="84"/>
      <c r="ENY13" s="83"/>
      <c r="EOC13" s="81"/>
      <c r="EOD13" s="15"/>
      <c r="EOE13" s="82"/>
      <c r="EOG13" s="83"/>
      <c r="EOI13" s="22"/>
      <c r="EOK13" s="18"/>
      <c r="EOM13" s="19"/>
      <c r="EOS13" s="84"/>
      <c r="EPB13" s="83"/>
      <c r="EPF13" s="81"/>
      <c r="EPG13" s="15"/>
      <c r="EPH13" s="82"/>
      <c r="EPJ13" s="83"/>
      <c r="EPL13" s="22"/>
      <c r="EPN13" s="18"/>
      <c r="EPP13" s="19"/>
      <c r="EPV13" s="84"/>
      <c r="EQE13" s="83"/>
      <c r="EQI13" s="81"/>
      <c r="EQJ13" s="15"/>
      <c r="EQK13" s="82"/>
      <c r="EQM13" s="83"/>
      <c r="EQO13" s="22"/>
      <c r="EQQ13" s="18"/>
      <c r="EQS13" s="19"/>
      <c r="EQY13" s="84"/>
      <c r="ERH13" s="83"/>
      <c r="ERL13" s="81"/>
      <c r="ERM13" s="15"/>
      <c r="ERN13" s="82"/>
      <c r="ERP13" s="83"/>
      <c r="ERR13" s="22"/>
      <c r="ERT13" s="18"/>
      <c r="ERV13" s="19"/>
      <c r="ESB13" s="84"/>
      <c r="ESK13" s="83"/>
      <c r="ESO13" s="81"/>
      <c r="ESP13" s="15"/>
      <c r="ESQ13" s="82"/>
      <c r="ESS13" s="83"/>
      <c r="ESU13" s="22"/>
      <c r="ESW13" s="18"/>
      <c r="ESY13" s="19"/>
      <c r="ETE13" s="84"/>
      <c r="ETN13" s="83"/>
      <c r="ETR13" s="81"/>
      <c r="ETS13" s="15"/>
      <c r="ETT13" s="82"/>
      <c r="ETV13" s="83"/>
      <c r="ETX13" s="22"/>
      <c r="ETZ13" s="18"/>
      <c r="EUB13" s="19"/>
      <c r="EUH13" s="84"/>
      <c r="EUQ13" s="83"/>
      <c r="EUU13" s="81"/>
      <c r="EUV13" s="15"/>
      <c r="EUW13" s="82"/>
      <c r="EUY13" s="83"/>
      <c r="EVA13" s="22"/>
      <c r="EVC13" s="18"/>
      <c r="EVE13" s="19"/>
      <c r="EVK13" s="84"/>
      <c r="EVT13" s="83"/>
      <c r="EVX13" s="81"/>
      <c r="EVY13" s="15"/>
      <c r="EVZ13" s="82"/>
      <c r="EWB13" s="83"/>
      <c r="EWD13" s="22"/>
      <c r="EWF13" s="18"/>
      <c r="EWH13" s="19"/>
      <c r="EWN13" s="84"/>
      <c r="EWW13" s="83"/>
      <c r="EXA13" s="81"/>
      <c r="EXB13" s="15"/>
      <c r="EXC13" s="82"/>
      <c r="EXE13" s="83"/>
      <c r="EXG13" s="22"/>
      <c r="EXI13" s="18"/>
      <c r="EXK13" s="19"/>
      <c r="EXQ13" s="84"/>
      <c r="EXZ13" s="83"/>
      <c r="EYD13" s="81"/>
      <c r="EYE13" s="15"/>
      <c r="EYF13" s="82"/>
      <c r="EYH13" s="83"/>
      <c r="EYJ13" s="22"/>
      <c r="EYL13" s="18"/>
      <c r="EYN13" s="19"/>
      <c r="EYT13" s="84"/>
      <c r="EZC13" s="83"/>
      <c r="EZG13" s="81"/>
      <c r="EZH13" s="15"/>
      <c r="EZI13" s="82"/>
      <c r="EZK13" s="83"/>
      <c r="EZM13" s="22"/>
      <c r="EZO13" s="18"/>
      <c r="EZQ13" s="19"/>
      <c r="EZW13" s="84"/>
      <c r="FAF13" s="83"/>
      <c r="FAJ13" s="81"/>
      <c r="FAK13" s="15"/>
      <c r="FAL13" s="82"/>
      <c r="FAN13" s="83"/>
      <c r="FAP13" s="22"/>
      <c r="FAR13" s="18"/>
      <c r="FAT13" s="19"/>
      <c r="FAZ13" s="84"/>
      <c r="FBI13" s="83"/>
      <c r="FBM13" s="81"/>
      <c r="FBN13" s="15"/>
      <c r="FBO13" s="82"/>
      <c r="FBQ13" s="83"/>
      <c r="FBS13" s="22"/>
      <c r="FBU13" s="18"/>
      <c r="FBW13" s="19"/>
      <c r="FCC13" s="84"/>
      <c r="FCL13" s="83"/>
      <c r="FCP13" s="81"/>
      <c r="FCQ13" s="15"/>
      <c r="FCR13" s="82"/>
      <c r="FCT13" s="83"/>
      <c r="FCV13" s="22"/>
      <c r="FCX13" s="18"/>
      <c r="FCZ13" s="19"/>
      <c r="FDF13" s="84"/>
      <c r="FDO13" s="83"/>
      <c r="FDS13" s="81"/>
      <c r="FDT13" s="15"/>
      <c r="FDU13" s="82"/>
      <c r="FDW13" s="83"/>
      <c r="FDY13" s="22"/>
      <c r="FEA13" s="18"/>
      <c r="FEC13" s="19"/>
      <c r="FEI13" s="84"/>
      <c r="FER13" s="83"/>
      <c r="FEV13" s="81"/>
      <c r="FEW13" s="15"/>
      <c r="FEX13" s="82"/>
      <c r="FEZ13" s="83"/>
      <c r="FFB13" s="22"/>
      <c r="FFD13" s="18"/>
      <c r="FFF13" s="19"/>
      <c r="FFL13" s="84"/>
      <c r="FFU13" s="83"/>
      <c r="FFY13" s="81"/>
      <c r="FFZ13" s="15"/>
      <c r="FGA13" s="82"/>
      <c r="FGC13" s="83"/>
      <c r="FGE13" s="22"/>
      <c r="FGG13" s="18"/>
      <c r="FGI13" s="19"/>
      <c r="FGO13" s="84"/>
      <c r="FGX13" s="83"/>
      <c r="FHB13" s="81"/>
      <c r="FHC13" s="15"/>
      <c r="FHD13" s="82"/>
      <c r="FHF13" s="83"/>
      <c r="FHH13" s="22"/>
      <c r="FHJ13" s="18"/>
      <c r="FHL13" s="19"/>
      <c r="FHR13" s="84"/>
      <c r="FIA13" s="83"/>
      <c r="FIE13" s="81"/>
      <c r="FIF13" s="15"/>
      <c r="FIG13" s="82"/>
      <c r="FII13" s="83"/>
      <c r="FIK13" s="22"/>
      <c r="FIM13" s="18"/>
      <c r="FIO13" s="19"/>
      <c r="FIU13" s="84"/>
      <c r="FJD13" s="83"/>
      <c r="FJH13" s="81"/>
      <c r="FJI13" s="15"/>
      <c r="FJJ13" s="82"/>
      <c r="FJL13" s="83"/>
      <c r="FJN13" s="22"/>
      <c r="FJP13" s="18"/>
      <c r="FJR13" s="19"/>
      <c r="FJX13" s="84"/>
      <c r="FKG13" s="83"/>
      <c r="FKK13" s="81"/>
      <c r="FKL13" s="15"/>
      <c r="FKM13" s="82"/>
      <c r="FKO13" s="83"/>
      <c r="FKQ13" s="22"/>
      <c r="FKS13" s="18"/>
      <c r="FKU13" s="19"/>
      <c r="FLA13" s="84"/>
      <c r="FLJ13" s="83"/>
      <c r="FLN13" s="81"/>
      <c r="FLO13" s="15"/>
      <c r="FLP13" s="82"/>
      <c r="FLR13" s="83"/>
      <c r="FLT13" s="22"/>
      <c r="FLV13" s="18"/>
      <c r="FLX13" s="19"/>
      <c r="FMD13" s="84"/>
      <c r="FMM13" s="83"/>
      <c r="FMQ13" s="81"/>
      <c r="FMR13" s="15"/>
      <c r="FMS13" s="82"/>
      <c r="FMU13" s="83"/>
      <c r="FMW13" s="22"/>
      <c r="FMY13" s="18"/>
      <c r="FNA13" s="19"/>
      <c r="FNG13" s="84"/>
      <c r="FNP13" s="83"/>
      <c r="FNT13" s="81"/>
      <c r="FNU13" s="15"/>
      <c r="FNV13" s="82"/>
      <c r="FNX13" s="83"/>
      <c r="FNZ13" s="22"/>
      <c r="FOB13" s="18"/>
      <c r="FOD13" s="19"/>
      <c r="FOJ13" s="84"/>
      <c r="FOS13" s="83"/>
      <c r="FOW13" s="81"/>
      <c r="FOX13" s="15"/>
      <c r="FOY13" s="82"/>
      <c r="FPA13" s="83"/>
      <c r="FPC13" s="22"/>
      <c r="FPE13" s="18"/>
      <c r="FPG13" s="19"/>
      <c r="FPM13" s="84"/>
      <c r="FPV13" s="83"/>
      <c r="FPZ13" s="81"/>
      <c r="FQA13" s="15"/>
      <c r="FQB13" s="82"/>
      <c r="FQD13" s="83"/>
      <c r="FQF13" s="22"/>
      <c r="FQH13" s="18"/>
      <c r="FQJ13" s="19"/>
      <c r="FQP13" s="84"/>
      <c r="FQY13" s="83"/>
      <c r="FRC13" s="81"/>
      <c r="FRD13" s="15"/>
      <c r="FRE13" s="82"/>
      <c r="FRG13" s="83"/>
      <c r="FRI13" s="22"/>
      <c r="FRK13" s="18"/>
      <c r="FRM13" s="19"/>
      <c r="FRS13" s="84"/>
      <c r="FSB13" s="83"/>
      <c r="FSF13" s="81"/>
      <c r="FSG13" s="15"/>
      <c r="FSH13" s="82"/>
      <c r="FSJ13" s="83"/>
      <c r="FSL13" s="22"/>
      <c r="FSN13" s="18"/>
      <c r="FSP13" s="19"/>
      <c r="FSV13" s="84"/>
      <c r="FTE13" s="83"/>
      <c r="FTI13" s="81"/>
      <c r="FTJ13" s="15"/>
      <c r="FTK13" s="82"/>
      <c r="FTM13" s="83"/>
      <c r="FTO13" s="22"/>
      <c r="FTQ13" s="18"/>
      <c r="FTS13" s="19"/>
      <c r="FTY13" s="84"/>
      <c r="FUH13" s="83"/>
      <c r="FUL13" s="81"/>
      <c r="FUM13" s="15"/>
      <c r="FUN13" s="82"/>
      <c r="FUP13" s="83"/>
      <c r="FUR13" s="22"/>
      <c r="FUT13" s="18"/>
      <c r="FUV13" s="19"/>
      <c r="FVB13" s="84"/>
      <c r="FVK13" s="83"/>
      <c r="FVO13" s="81"/>
      <c r="FVP13" s="15"/>
      <c r="FVQ13" s="82"/>
      <c r="FVS13" s="83"/>
      <c r="FVU13" s="22"/>
      <c r="FVW13" s="18"/>
      <c r="FVY13" s="19"/>
      <c r="FWE13" s="84"/>
      <c r="FWN13" s="83"/>
      <c r="FWR13" s="81"/>
      <c r="FWS13" s="15"/>
      <c r="FWT13" s="82"/>
      <c r="FWV13" s="83"/>
      <c r="FWX13" s="22"/>
      <c r="FWZ13" s="18"/>
      <c r="FXB13" s="19"/>
      <c r="FXH13" s="84"/>
      <c r="FXQ13" s="83"/>
      <c r="FXU13" s="81"/>
      <c r="FXV13" s="15"/>
      <c r="FXW13" s="82"/>
      <c r="FXY13" s="83"/>
      <c r="FYA13" s="22"/>
      <c r="FYC13" s="18"/>
      <c r="FYE13" s="19"/>
      <c r="FYK13" s="84"/>
      <c r="FYT13" s="83"/>
      <c r="FYX13" s="81"/>
      <c r="FYY13" s="15"/>
      <c r="FYZ13" s="82"/>
      <c r="FZB13" s="83"/>
      <c r="FZD13" s="22"/>
      <c r="FZF13" s="18"/>
      <c r="FZH13" s="19"/>
      <c r="FZN13" s="84"/>
      <c r="FZW13" s="83"/>
      <c r="GAA13" s="81"/>
      <c r="GAB13" s="15"/>
      <c r="GAC13" s="82"/>
      <c r="GAE13" s="83"/>
      <c r="GAG13" s="22"/>
      <c r="GAI13" s="18"/>
      <c r="GAK13" s="19"/>
      <c r="GAQ13" s="84"/>
      <c r="GAZ13" s="83"/>
      <c r="GBD13" s="81"/>
      <c r="GBE13" s="15"/>
      <c r="GBF13" s="82"/>
      <c r="GBH13" s="83"/>
      <c r="GBJ13" s="22"/>
      <c r="GBL13" s="18"/>
      <c r="GBN13" s="19"/>
      <c r="GBT13" s="84"/>
      <c r="GCC13" s="83"/>
      <c r="GCG13" s="81"/>
      <c r="GCH13" s="15"/>
      <c r="GCI13" s="82"/>
      <c r="GCK13" s="83"/>
      <c r="GCM13" s="22"/>
      <c r="GCO13" s="18"/>
      <c r="GCQ13" s="19"/>
      <c r="GCW13" s="84"/>
      <c r="GDF13" s="83"/>
      <c r="GDJ13" s="81"/>
      <c r="GDK13" s="15"/>
      <c r="GDL13" s="82"/>
      <c r="GDN13" s="83"/>
      <c r="GDP13" s="22"/>
      <c r="GDR13" s="18"/>
      <c r="GDT13" s="19"/>
      <c r="GDZ13" s="84"/>
      <c r="GEI13" s="83"/>
      <c r="GEM13" s="81"/>
      <c r="GEN13" s="15"/>
      <c r="GEO13" s="82"/>
      <c r="GEQ13" s="83"/>
      <c r="GES13" s="22"/>
      <c r="GEU13" s="18"/>
      <c r="GEW13" s="19"/>
      <c r="GFC13" s="84"/>
      <c r="GFL13" s="83"/>
      <c r="GFP13" s="81"/>
      <c r="GFQ13" s="15"/>
      <c r="GFR13" s="82"/>
      <c r="GFT13" s="83"/>
      <c r="GFV13" s="22"/>
      <c r="GFX13" s="18"/>
      <c r="GFZ13" s="19"/>
      <c r="GGF13" s="84"/>
      <c r="GGO13" s="83"/>
      <c r="GGS13" s="81"/>
      <c r="GGT13" s="15"/>
      <c r="GGU13" s="82"/>
      <c r="GGW13" s="83"/>
      <c r="GGY13" s="22"/>
      <c r="GHA13" s="18"/>
      <c r="GHC13" s="19"/>
      <c r="GHI13" s="84"/>
      <c r="GHR13" s="83"/>
      <c r="GHV13" s="81"/>
      <c r="GHW13" s="15"/>
      <c r="GHX13" s="82"/>
      <c r="GHZ13" s="83"/>
      <c r="GIB13" s="22"/>
      <c r="GID13" s="18"/>
      <c r="GIF13" s="19"/>
      <c r="GIL13" s="84"/>
      <c r="GIU13" s="83"/>
      <c r="GIY13" s="81"/>
      <c r="GIZ13" s="15"/>
      <c r="GJA13" s="82"/>
      <c r="GJC13" s="83"/>
      <c r="GJE13" s="22"/>
      <c r="GJG13" s="18"/>
      <c r="GJI13" s="19"/>
      <c r="GJO13" s="84"/>
      <c r="GJX13" s="83"/>
      <c r="GKB13" s="81"/>
      <c r="GKC13" s="15"/>
      <c r="GKD13" s="82"/>
      <c r="GKF13" s="83"/>
      <c r="GKH13" s="22"/>
      <c r="GKJ13" s="18"/>
      <c r="GKL13" s="19"/>
      <c r="GKR13" s="84"/>
      <c r="GLA13" s="83"/>
      <c r="GLE13" s="81"/>
      <c r="GLF13" s="15"/>
      <c r="GLG13" s="82"/>
      <c r="GLI13" s="83"/>
      <c r="GLK13" s="22"/>
      <c r="GLM13" s="18"/>
      <c r="GLO13" s="19"/>
      <c r="GLU13" s="84"/>
      <c r="GMD13" s="83"/>
      <c r="GMH13" s="81"/>
      <c r="GMI13" s="15"/>
      <c r="GMJ13" s="82"/>
      <c r="GML13" s="83"/>
      <c r="GMN13" s="22"/>
      <c r="GMP13" s="18"/>
      <c r="GMR13" s="19"/>
      <c r="GMX13" s="84"/>
      <c r="GNG13" s="83"/>
      <c r="GNK13" s="81"/>
      <c r="GNL13" s="15"/>
      <c r="GNM13" s="82"/>
      <c r="GNO13" s="83"/>
      <c r="GNQ13" s="22"/>
      <c r="GNS13" s="18"/>
      <c r="GNU13" s="19"/>
      <c r="GOA13" s="84"/>
      <c r="GOJ13" s="83"/>
      <c r="GON13" s="81"/>
      <c r="GOO13" s="15"/>
      <c r="GOP13" s="82"/>
      <c r="GOR13" s="83"/>
      <c r="GOT13" s="22"/>
      <c r="GOV13" s="18"/>
      <c r="GOX13" s="19"/>
      <c r="GPD13" s="84"/>
      <c r="GPM13" s="83"/>
      <c r="GPQ13" s="81"/>
      <c r="GPR13" s="15"/>
      <c r="GPS13" s="82"/>
      <c r="GPU13" s="83"/>
      <c r="GPW13" s="22"/>
      <c r="GPY13" s="18"/>
      <c r="GQA13" s="19"/>
      <c r="GQG13" s="84"/>
      <c r="GQP13" s="83"/>
      <c r="GQT13" s="81"/>
      <c r="GQU13" s="15"/>
      <c r="GQV13" s="82"/>
      <c r="GQX13" s="83"/>
      <c r="GQZ13" s="22"/>
      <c r="GRB13" s="18"/>
      <c r="GRD13" s="19"/>
      <c r="GRJ13" s="84"/>
      <c r="GRS13" s="83"/>
      <c r="GRW13" s="81"/>
      <c r="GRX13" s="15"/>
      <c r="GRY13" s="82"/>
      <c r="GSA13" s="83"/>
      <c r="GSC13" s="22"/>
      <c r="GSE13" s="18"/>
      <c r="GSG13" s="19"/>
      <c r="GSM13" s="84"/>
      <c r="GSV13" s="83"/>
      <c r="GSZ13" s="81"/>
      <c r="GTA13" s="15"/>
      <c r="GTB13" s="82"/>
      <c r="GTD13" s="83"/>
      <c r="GTF13" s="22"/>
      <c r="GTH13" s="18"/>
      <c r="GTJ13" s="19"/>
      <c r="GTP13" s="84"/>
      <c r="GTY13" s="83"/>
      <c r="GUC13" s="81"/>
      <c r="GUD13" s="15"/>
      <c r="GUE13" s="82"/>
      <c r="GUG13" s="83"/>
      <c r="GUI13" s="22"/>
      <c r="GUK13" s="18"/>
      <c r="GUM13" s="19"/>
      <c r="GUS13" s="84"/>
      <c r="GVB13" s="83"/>
      <c r="GVF13" s="81"/>
      <c r="GVG13" s="15"/>
      <c r="GVH13" s="82"/>
      <c r="GVJ13" s="83"/>
      <c r="GVL13" s="22"/>
      <c r="GVN13" s="18"/>
      <c r="GVP13" s="19"/>
      <c r="GVV13" s="84"/>
      <c r="GWE13" s="83"/>
      <c r="GWI13" s="81"/>
      <c r="GWJ13" s="15"/>
      <c r="GWK13" s="82"/>
      <c r="GWM13" s="83"/>
      <c r="GWO13" s="22"/>
      <c r="GWQ13" s="18"/>
      <c r="GWS13" s="19"/>
      <c r="GWY13" s="84"/>
      <c r="GXH13" s="83"/>
      <c r="GXL13" s="81"/>
      <c r="GXM13" s="15"/>
      <c r="GXN13" s="82"/>
      <c r="GXP13" s="83"/>
      <c r="GXR13" s="22"/>
      <c r="GXT13" s="18"/>
      <c r="GXV13" s="19"/>
      <c r="GYB13" s="84"/>
      <c r="GYK13" s="83"/>
      <c r="GYO13" s="81"/>
      <c r="GYP13" s="15"/>
      <c r="GYQ13" s="82"/>
      <c r="GYS13" s="83"/>
      <c r="GYU13" s="22"/>
      <c r="GYW13" s="18"/>
      <c r="GYY13" s="19"/>
      <c r="GZE13" s="84"/>
      <c r="GZN13" s="83"/>
      <c r="GZR13" s="81"/>
      <c r="GZS13" s="15"/>
      <c r="GZT13" s="82"/>
      <c r="GZV13" s="83"/>
      <c r="GZX13" s="22"/>
      <c r="GZZ13" s="18"/>
      <c r="HAB13" s="19"/>
      <c r="HAH13" s="84"/>
      <c r="HAQ13" s="83"/>
      <c r="HAU13" s="81"/>
      <c r="HAV13" s="15"/>
      <c r="HAW13" s="82"/>
      <c r="HAY13" s="83"/>
      <c r="HBA13" s="22"/>
      <c r="HBC13" s="18"/>
      <c r="HBE13" s="19"/>
      <c r="HBK13" s="84"/>
      <c r="HBT13" s="83"/>
      <c r="HBX13" s="81"/>
      <c r="HBY13" s="15"/>
      <c r="HBZ13" s="82"/>
      <c r="HCB13" s="83"/>
      <c r="HCD13" s="22"/>
      <c r="HCF13" s="18"/>
      <c r="HCH13" s="19"/>
      <c r="HCN13" s="84"/>
      <c r="HCW13" s="83"/>
      <c r="HDA13" s="81"/>
      <c r="HDB13" s="15"/>
      <c r="HDC13" s="82"/>
      <c r="HDE13" s="83"/>
      <c r="HDG13" s="22"/>
      <c r="HDI13" s="18"/>
      <c r="HDK13" s="19"/>
      <c r="HDQ13" s="84"/>
      <c r="HDZ13" s="83"/>
      <c r="HED13" s="81"/>
      <c r="HEE13" s="15"/>
      <c r="HEF13" s="82"/>
      <c r="HEH13" s="83"/>
      <c r="HEJ13" s="22"/>
      <c r="HEL13" s="18"/>
      <c r="HEN13" s="19"/>
      <c r="HET13" s="84"/>
      <c r="HFC13" s="83"/>
      <c r="HFG13" s="81"/>
      <c r="HFH13" s="15"/>
      <c r="HFI13" s="82"/>
      <c r="HFK13" s="83"/>
      <c r="HFM13" s="22"/>
      <c r="HFO13" s="18"/>
      <c r="HFQ13" s="19"/>
      <c r="HFW13" s="84"/>
      <c r="HGF13" s="83"/>
      <c r="HGJ13" s="81"/>
      <c r="HGK13" s="15"/>
      <c r="HGL13" s="82"/>
      <c r="HGN13" s="83"/>
      <c r="HGP13" s="22"/>
      <c r="HGR13" s="18"/>
      <c r="HGT13" s="19"/>
      <c r="HGZ13" s="84"/>
      <c r="HHI13" s="83"/>
      <c r="HHM13" s="81"/>
      <c r="HHN13" s="15"/>
      <c r="HHO13" s="82"/>
      <c r="HHQ13" s="83"/>
      <c r="HHS13" s="22"/>
      <c r="HHU13" s="18"/>
      <c r="HHW13" s="19"/>
      <c r="HIC13" s="84"/>
      <c r="HIL13" s="83"/>
      <c r="HIP13" s="81"/>
      <c r="HIQ13" s="15"/>
      <c r="HIR13" s="82"/>
      <c r="HIT13" s="83"/>
      <c r="HIV13" s="22"/>
      <c r="HIX13" s="18"/>
      <c r="HIZ13" s="19"/>
      <c r="HJF13" s="84"/>
      <c r="HJO13" s="83"/>
      <c r="HJS13" s="81"/>
      <c r="HJT13" s="15"/>
      <c r="HJU13" s="82"/>
      <c r="HJW13" s="83"/>
      <c r="HJY13" s="22"/>
      <c r="HKA13" s="18"/>
      <c r="HKC13" s="19"/>
      <c r="HKI13" s="84"/>
      <c r="HKR13" s="83"/>
      <c r="HKV13" s="81"/>
      <c r="HKW13" s="15"/>
      <c r="HKX13" s="82"/>
      <c r="HKZ13" s="83"/>
      <c r="HLB13" s="22"/>
      <c r="HLD13" s="18"/>
      <c r="HLF13" s="19"/>
      <c r="HLL13" s="84"/>
      <c r="HLU13" s="83"/>
      <c r="HLY13" s="81"/>
      <c r="HLZ13" s="15"/>
      <c r="HMA13" s="82"/>
      <c r="HMC13" s="83"/>
      <c r="HME13" s="22"/>
      <c r="HMG13" s="18"/>
      <c r="HMI13" s="19"/>
      <c r="HMO13" s="84"/>
      <c r="HMX13" s="83"/>
      <c r="HNB13" s="81"/>
      <c r="HNC13" s="15"/>
      <c r="HND13" s="82"/>
      <c r="HNF13" s="83"/>
      <c r="HNH13" s="22"/>
      <c r="HNJ13" s="18"/>
      <c r="HNL13" s="19"/>
      <c r="HNR13" s="84"/>
      <c r="HOA13" s="83"/>
      <c r="HOE13" s="81"/>
      <c r="HOF13" s="15"/>
      <c r="HOG13" s="82"/>
      <c r="HOI13" s="83"/>
      <c r="HOK13" s="22"/>
      <c r="HOM13" s="18"/>
      <c r="HOO13" s="19"/>
      <c r="HOU13" s="84"/>
      <c r="HPD13" s="83"/>
      <c r="HPH13" s="81"/>
      <c r="HPI13" s="15"/>
      <c r="HPJ13" s="82"/>
      <c r="HPL13" s="83"/>
      <c r="HPN13" s="22"/>
      <c r="HPP13" s="18"/>
      <c r="HPR13" s="19"/>
      <c r="HPX13" s="84"/>
      <c r="HQG13" s="83"/>
      <c r="HQK13" s="81"/>
      <c r="HQL13" s="15"/>
      <c r="HQM13" s="82"/>
      <c r="HQO13" s="83"/>
      <c r="HQQ13" s="22"/>
      <c r="HQS13" s="18"/>
      <c r="HQU13" s="19"/>
      <c r="HRA13" s="84"/>
      <c r="HRJ13" s="83"/>
      <c r="HRN13" s="81"/>
      <c r="HRO13" s="15"/>
      <c r="HRP13" s="82"/>
      <c r="HRR13" s="83"/>
      <c r="HRT13" s="22"/>
      <c r="HRV13" s="18"/>
      <c r="HRX13" s="19"/>
      <c r="HSD13" s="84"/>
      <c r="HSM13" s="83"/>
      <c r="HSQ13" s="81"/>
      <c r="HSR13" s="15"/>
      <c r="HSS13" s="82"/>
      <c r="HSU13" s="83"/>
      <c r="HSW13" s="22"/>
      <c r="HSY13" s="18"/>
      <c r="HTA13" s="19"/>
      <c r="HTG13" s="84"/>
      <c r="HTP13" s="83"/>
      <c r="HTT13" s="81"/>
      <c r="HTU13" s="15"/>
      <c r="HTV13" s="82"/>
      <c r="HTX13" s="83"/>
      <c r="HTZ13" s="22"/>
      <c r="HUB13" s="18"/>
      <c r="HUD13" s="19"/>
      <c r="HUJ13" s="84"/>
      <c r="HUS13" s="83"/>
      <c r="HUW13" s="81"/>
      <c r="HUX13" s="15"/>
      <c r="HUY13" s="82"/>
      <c r="HVA13" s="83"/>
      <c r="HVC13" s="22"/>
      <c r="HVE13" s="18"/>
      <c r="HVG13" s="19"/>
      <c r="HVM13" s="84"/>
      <c r="HVV13" s="83"/>
      <c r="HVZ13" s="81"/>
      <c r="HWA13" s="15"/>
      <c r="HWB13" s="82"/>
      <c r="HWD13" s="83"/>
      <c r="HWF13" s="22"/>
      <c r="HWH13" s="18"/>
      <c r="HWJ13" s="19"/>
      <c r="HWP13" s="84"/>
      <c r="HWY13" s="83"/>
      <c r="HXC13" s="81"/>
      <c r="HXD13" s="15"/>
      <c r="HXE13" s="82"/>
      <c r="HXG13" s="83"/>
      <c r="HXI13" s="22"/>
      <c r="HXK13" s="18"/>
      <c r="HXM13" s="19"/>
      <c r="HXS13" s="84"/>
      <c r="HYB13" s="83"/>
      <c r="HYF13" s="81"/>
      <c r="HYG13" s="15"/>
      <c r="HYH13" s="82"/>
      <c r="HYJ13" s="83"/>
      <c r="HYL13" s="22"/>
      <c r="HYN13" s="18"/>
      <c r="HYP13" s="19"/>
      <c r="HYV13" s="84"/>
      <c r="HZE13" s="83"/>
      <c r="HZI13" s="81"/>
      <c r="HZJ13" s="15"/>
      <c r="HZK13" s="82"/>
      <c r="HZM13" s="83"/>
      <c r="HZO13" s="22"/>
      <c r="HZQ13" s="18"/>
      <c r="HZS13" s="19"/>
      <c r="HZY13" s="84"/>
      <c r="IAH13" s="83"/>
      <c r="IAL13" s="81"/>
      <c r="IAM13" s="15"/>
      <c r="IAN13" s="82"/>
      <c r="IAP13" s="83"/>
      <c r="IAR13" s="22"/>
      <c r="IAT13" s="18"/>
      <c r="IAV13" s="19"/>
      <c r="IBB13" s="84"/>
      <c r="IBK13" s="83"/>
      <c r="IBO13" s="81"/>
      <c r="IBP13" s="15"/>
      <c r="IBQ13" s="82"/>
      <c r="IBS13" s="83"/>
      <c r="IBU13" s="22"/>
      <c r="IBW13" s="18"/>
      <c r="IBY13" s="19"/>
      <c r="ICE13" s="84"/>
      <c r="ICN13" s="83"/>
      <c r="ICR13" s="81"/>
      <c r="ICS13" s="15"/>
      <c r="ICT13" s="82"/>
      <c r="ICV13" s="83"/>
      <c r="ICX13" s="22"/>
      <c r="ICZ13" s="18"/>
      <c r="IDB13" s="19"/>
      <c r="IDH13" s="84"/>
      <c r="IDQ13" s="83"/>
      <c r="IDU13" s="81"/>
      <c r="IDV13" s="15"/>
      <c r="IDW13" s="82"/>
      <c r="IDY13" s="83"/>
      <c r="IEA13" s="22"/>
      <c r="IEC13" s="18"/>
      <c r="IEE13" s="19"/>
      <c r="IEK13" s="84"/>
      <c r="IET13" s="83"/>
      <c r="IEX13" s="81"/>
      <c r="IEY13" s="15"/>
      <c r="IEZ13" s="82"/>
      <c r="IFB13" s="83"/>
      <c r="IFD13" s="22"/>
      <c r="IFF13" s="18"/>
      <c r="IFH13" s="19"/>
      <c r="IFN13" s="84"/>
      <c r="IFW13" s="83"/>
      <c r="IGA13" s="81"/>
      <c r="IGB13" s="15"/>
      <c r="IGC13" s="82"/>
      <c r="IGE13" s="83"/>
      <c r="IGG13" s="22"/>
      <c r="IGI13" s="18"/>
      <c r="IGK13" s="19"/>
      <c r="IGQ13" s="84"/>
      <c r="IGZ13" s="83"/>
      <c r="IHD13" s="81"/>
      <c r="IHE13" s="15"/>
      <c r="IHF13" s="82"/>
      <c r="IHH13" s="83"/>
      <c r="IHJ13" s="22"/>
      <c r="IHL13" s="18"/>
      <c r="IHN13" s="19"/>
      <c r="IHT13" s="84"/>
      <c r="IIC13" s="83"/>
      <c r="IIG13" s="81"/>
      <c r="IIH13" s="15"/>
      <c r="III13" s="82"/>
      <c r="IIK13" s="83"/>
      <c r="IIM13" s="22"/>
      <c r="IIO13" s="18"/>
      <c r="IIQ13" s="19"/>
      <c r="IIW13" s="84"/>
      <c r="IJF13" s="83"/>
      <c r="IJJ13" s="81"/>
      <c r="IJK13" s="15"/>
      <c r="IJL13" s="82"/>
      <c r="IJN13" s="83"/>
      <c r="IJP13" s="22"/>
      <c r="IJR13" s="18"/>
      <c r="IJT13" s="19"/>
      <c r="IJZ13" s="84"/>
      <c r="IKI13" s="83"/>
      <c r="IKM13" s="81"/>
      <c r="IKN13" s="15"/>
      <c r="IKO13" s="82"/>
      <c r="IKQ13" s="83"/>
      <c r="IKS13" s="22"/>
      <c r="IKU13" s="18"/>
      <c r="IKW13" s="19"/>
      <c r="ILC13" s="84"/>
      <c r="ILL13" s="83"/>
      <c r="ILP13" s="81"/>
      <c r="ILQ13" s="15"/>
      <c r="ILR13" s="82"/>
      <c r="ILT13" s="83"/>
      <c r="ILV13" s="22"/>
      <c r="ILX13" s="18"/>
      <c r="ILZ13" s="19"/>
      <c r="IMF13" s="84"/>
      <c r="IMO13" s="83"/>
      <c r="IMS13" s="81"/>
      <c r="IMT13" s="15"/>
      <c r="IMU13" s="82"/>
      <c r="IMW13" s="83"/>
      <c r="IMY13" s="22"/>
      <c r="INA13" s="18"/>
      <c r="INC13" s="19"/>
      <c r="INI13" s="84"/>
      <c r="INR13" s="83"/>
      <c r="INV13" s="81"/>
      <c r="INW13" s="15"/>
      <c r="INX13" s="82"/>
      <c r="INZ13" s="83"/>
      <c r="IOB13" s="22"/>
      <c r="IOD13" s="18"/>
      <c r="IOF13" s="19"/>
      <c r="IOL13" s="84"/>
      <c r="IOU13" s="83"/>
      <c r="IOY13" s="81"/>
      <c r="IOZ13" s="15"/>
      <c r="IPA13" s="82"/>
      <c r="IPC13" s="83"/>
      <c r="IPE13" s="22"/>
      <c r="IPG13" s="18"/>
      <c r="IPI13" s="19"/>
      <c r="IPO13" s="84"/>
      <c r="IPX13" s="83"/>
      <c r="IQB13" s="81"/>
      <c r="IQC13" s="15"/>
      <c r="IQD13" s="82"/>
      <c r="IQF13" s="83"/>
      <c r="IQH13" s="22"/>
      <c r="IQJ13" s="18"/>
      <c r="IQL13" s="19"/>
      <c r="IQR13" s="84"/>
      <c r="IRA13" s="83"/>
      <c r="IRE13" s="81"/>
      <c r="IRF13" s="15"/>
      <c r="IRG13" s="82"/>
      <c r="IRI13" s="83"/>
      <c r="IRK13" s="22"/>
      <c r="IRM13" s="18"/>
      <c r="IRO13" s="19"/>
      <c r="IRU13" s="84"/>
      <c r="ISD13" s="83"/>
      <c r="ISH13" s="81"/>
      <c r="ISI13" s="15"/>
      <c r="ISJ13" s="82"/>
      <c r="ISL13" s="83"/>
      <c r="ISN13" s="22"/>
      <c r="ISP13" s="18"/>
      <c r="ISR13" s="19"/>
      <c r="ISX13" s="84"/>
      <c r="ITG13" s="83"/>
      <c r="ITK13" s="81"/>
      <c r="ITL13" s="15"/>
      <c r="ITM13" s="82"/>
      <c r="ITO13" s="83"/>
      <c r="ITQ13" s="22"/>
      <c r="ITS13" s="18"/>
      <c r="ITU13" s="19"/>
      <c r="IUA13" s="84"/>
      <c r="IUJ13" s="83"/>
      <c r="IUN13" s="81"/>
      <c r="IUO13" s="15"/>
      <c r="IUP13" s="82"/>
      <c r="IUR13" s="83"/>
      <c r="IUT13" s="22"/>
      <c r="IUV13" s="18"/>
      <c r="IUX13" s="19"/>
      <c r="IVD13" s="84"/>
      <c r="IVM13" s="83"/>
      <c r="IVQ13" s="81"/>
      <c r="IVR13" s="15"/>
      <c r="IVS13" s="82"/>
      <c r="IVU13" s="83"/>
      <c r="IVW13" s="22"/>
      <c r="IVY13" s="18"/>
      <c r="IWA13" s="19"/>
      <c r="IWG13" s="84"/>
      <c r="IWP13" s="83"/>
      <c r="IWT13" s="81"/>
      <c r="IWU13" s="15"/>
      <c r="IWV13" s="82"/>
      <c r="IWX13" s="83"/>
      <c r="IWZ13" s="22"/>
      <c r="IXB13" s="18"/>
      <c r="IXD13" s="19"/>
      <c r="IXJ13" s="84"/>
      <c r="IXS13" s="83"/>
      <c r="IXW13" s="81"/>
      <c r="IXX13" s="15"/>
      <c r="IXY13" s="82"/>
      <c r="IYA13" s="83"/>
      <c r="IYC13" s="22"/>
      <c r="IYE13" s="18"/>
      <c r="IYG13" s="19"/>
      <c r="IYM13" s="84"/>
      <c r="IYV13" s="83"/>
      <c r="IYZ13" s="81"/>
      <c r="IZA13" s="15"/>
      <c r="IZB13" s="82"/>
      <c r="IZD13" s="83"/>
      <c r="IZF13" s="22"/>
      <c r="IZH13" s="18"/>
      <c r="IZJ13" s="19"/>
      <c r="IZP13" s="84"/>
      <c r="IZY13" s="83"/>
      <c r="JAC13" s="81"/>
      <c r="JAD13" s="15"/>
      <c r="JAE13" s="82"/>
      <c r="JAG13" s="83"/>
      <c r="JAI13" s="22"/>
      <c r="JAK13" s="18"/>
      <c r="JAM13" s="19"/>
      <c r="JAS13" s="84"/>
      <c r="JBB13" s="83"/>
      <c r="JBF13" s="81"/>
      <c r="JBG13" s="15"/>
      <c r="JBH13" s="82"/>
      <c r="JBJ13" s="83"/>
      <c r="JBL13" s="22"/>
      <c r="JBN13" s="18"/>
      <c r="JBP13" s="19"/>
      <c r="JBV13" s="84"/>
      <c r="JCE13" s="83"/>
      <c r="JCI13" s="81"/>
      <c r="JCJ13" s="15"/>
      <c r="JCK13" s="82"/>
      <c r="JCM13" s="83"/>
      <c r="JCO13" s="22"/>
      <c r="JCQ13" s="18"/>
      <c r="JCS13" s="19"/>
      <c r="JCY13" s="84"/>
      <c r="JDH13" s="83"/>
      <c r="JDL13" s="81"/>
      <c r="JDM13" s="15"/>
      <c r="JDN13" s="82"/>
      <c r="JDP13" s="83"/>
      <c r="JDR13" s="22"/>
      <c r="JDT13" s="18"/>
      <c r="JDV13" s="19"/>
      <c r="JEB13" s="84"/>
      <c r="JEK13" s="83"/>
      <c r="JEO13" s="81"/>
      <c r="JEP13" s="15"/>
      <c r="JEQ13" s="82"/>
      <c r="JES13" s="83"/>
      <c r="JEU13" s="22"/>
      <c r="JEW13" s="18"/>
      <c r="JEY13" s="19"/>
      <c r="JFE13" s="84"/>
      <c r="JFN13" s="83"/>
      <c r="JFR13" s="81"/>
      <c r="JFS13" s="15"/>
      <c r="JFT13" s="82"/>
      <c r="JFV13" s="83"/>
      <c r="JFX13" s="22"/>
      <c r="JFZ13" s="18"/>
      <c r="JGB13" s="19"/>
      <c r="JGH13" s="84"/>
      <c r="JGQ13" s="83"/>
      <c r="JGU13" s="81"/>
      <c r="JGV13" s="15"/>
      <c r="JGW13" s="82"/>
      <c r="JGY13" s="83"/>
      <c r="JHA13" s="22"/>
      <c r="JHC13" s="18"/>
      <c r="JHE13" s="19"/>
      <c r="JHK13" s="84"/>
      <c r="JHT13" s="83"/>
      <c r="JHX13" s="81"/>
      <c r="JHY13" s="15"/>
      <c r="JHZ13" s="82"/>
      <c r="JIB13" s="83"/>
      <c r="JID13" s="22"/>
      <c r="JIF13" s="18"/>
      <c r="JIH13" s="19"/>
      <c r="JIN13" s="84"/>
      <c r="JIW13" s="83"/>
      <c r="JJA13" s="81"/>
      <c r="JJB13" s="15"/>
      <c r="JJC13" s="82"/>
      <c r="JJE13" s="83"/>
      <c r="JJG13" s="22"/>
      <c r="JJI13" s="18"/>
      <c r="JJK13" s="19"/>
      <c r="JJQ13" s="84"/>
      <c r="JJZ13" s="83"/>
      <c r="JKD13" s="81"/>
      <c r="JKE13" s="15"/>
      <c r="JKF13" s="82"/>
      <c r="JKH13" s="83"/>
      <c r="JKJ13" s="22"/>
      <c r="JKL13" s="18"/>
      <c r="JKN13" s="19"/>
      <c r="JKT13" s="84"/>
      <c r="JLC13" s="83"/>
      <c r="JLG13" s="81"/>
      <c r="JLH13" s="15"/>
      <c r="JLI13" s="82"/>
      <c r="JLK13" s="83"/>
      <c r="JLM13" s="22"/>
      <c r="JLO13" s="18"/>
      <c r="JLQ13" s="19"/>
      <c r="JLW13" s="84"/>
      <c r="JMF13" s="83"/>
      <c r="JMJ13" s="81"/>
      <c r="JMK13" s="15"/>
      <c r="JML13" s="82"/>
      <c r="JMN13" s="83"/>
      <c r="JMP13" s="22"/>
      <c r="JMR13" s="18"/>
      <c r="JMT13" s="19"/>
      <c r="JMZ13" s="84"/>
      <c r="JNI13" s="83"/>
      <c r="JNM13" s="81"/>
      <c r="JNN13" s="15"/>
      <c r="JNO13" s="82"/>
      <c r="JNQ13" s="83"/>
      <c r="JNS13" s="22"/>
      <c r="JNU13" s="18"/>
      <c r="JNW13" s="19"/>
      <c r="JOC13" s="84"/>
      <c r="JOL13" s="83"/>
      <c r="JOP13" s="81"/>
      <c r="JOQ13" s="15"/>
      <c r="JOR13" s="82"/>
      <c r="JOT13" s="83"/>
      <c r="JOV13" s="22"/>
      <c r="JOX13" s="18"/>
      <c r="JOZ13" s="19"/>
      <c r="JPF13" s="84"/>
      <c r="JPO13" s="83"/>
      <c r="JPS13" s="81"/>
      <c r="JPT13" s="15"/>
      <c r="JPU13" s="82"/>
      <c r="JPW13" s="83"/>
      <c r="JPY13" s="22"/>
      <c r="JQA13" s="18"/>
      <c r="JQC13" s="19"/>
      <c r="JQI13" s="84"/>
      <c r="JQR13" s="83"/>
      <c r="JQV13" s="81"/>
      <c r="JQW13" s="15"/>
      <c r="JQX13" s="82"/>
      <c r="JQZ13" s="83"/>
      <c r="JRB13" s="22"/>
      <c r="JRD13" s="18"/>
      <c r="JRF13" s="19"/>
      <c r="JRL13" s="84"/>
      <c r="JRU13" s="83"/>
      <c r="JRY13" s="81"/>
      <c r="JRZ13" s="15"/>
      <c r="JSA13" s="82"/>
      <c r="JSC13" s="83"/>
      <c r="JSE13" s="22"/>
      <c r="JSG13" s="18"/>
      <c r="JSI13" s="19"/>
      <c r="JSO13" s="84"/>
      <c r="JSX13" s="83"/>
      <c r="JTB13" s="81"/>
      <c r="JTC13" s="15"/>
      <c r="JTD13" s="82"/>
      <c r="JTF13" s="83"/>
      <c r="JTH13" s="22"/>
      <c r="JTJ13" s="18"/>
      <c r="JTL13" s="19"/>
      <c r="JTR13" s="84"/>
      <c r="JUA13" s="83"/>
      <c r="JUE13" s="81"/>
      <c r="JUF13" s="15"/>
      <c r="JUG13" s="82"/>
      <c r="JUI13" s="83"/>
      <c r="JUK13" s="22"/>
      <c r="JUM13" s="18"/>
      <c r="JUO13" s="19"/>
      <c r="JUU13" s="84"/>
      <c r="JVD13" s="83"/>
      <c r="JVH13" s="81"/>
      <c r="JVI13" s="15"/>
      <c r="JVJ13" s="82"/>
      <c r="JVL13" s="83"/>
      <c r="JVN13" s="22"/>
      <c r="JVP13" s="18"/>
      <c r="JVR13" s="19"/>
      <c r="JVX13" s="84"/>
      <c r="JWG13" s="83"/>
      <c r="JWK13" s="81"/>
      <c r="JWL13" s="15"/>
      <c r="JWM13" s="82"/>
      <c r="JWO13" s="83"/>
      <c r="JWQ13" s="22"/>
      <c r="JWS13" s="18"/>
      <c r="JWU13" s="19"/>
      <c r="JXA13" s="84"/>
      <c r="JXJ13" s="83"/>
      <c r="JXN13" s="81"/>
      <c r="JXO13" s="15"/>
      <c r="JXP13" s="82"/>
      <c r="JXR13" s="83"/>
      <c r="JXT13" s="22"/>
      <c r="JXV13" s="18"/>
      <c r="JXX13" s="19"/>
      <c r="JYD13" s="84"/>
      <c r="JYM13" s="83"/>
      <c r="JYQ13" s="81"/>
      <c r="JYR13" s="15"/>
      <c r="JYS13" s="82"/>
      <c r="JYU13" s="83"/>
      <c r="JYW13" s="22"/>
      <c r="JYY13" s="18"/>
      <c r="JZA13" s="19"/>
      <c r="JZG13" s="84"/>
      <c r="JZP13" s="83"/>
      <c r="JZT13" s="81"/>
      <c r="JZU13" s="15"/>
      <c r="JZV13" s="82"/>
      <c r="JZX13" s="83"/>
      <c r="JZZ13" s="22"/>
      <c r="KAB13" s="18"/>
      <c r="KAD13" s="19"/>
      <c r="KAJ13" s="84"/>
      <c r="KAS13" s="83"/>
      <c r="KAW13" s="81"/>
      <c r="KAX13" s="15"/>
      <c r="KAY13" s="82"/>
      <c r="KBA13" s="83"/>
      <c r="KBC13" s="22"/>
      <c r="KBE13" s="18"/>
      <c r="KBG13" s="19"/>
      <c r="KBM13" s="84"/>
      <c r="KBV13" s="83"/>
      <c r="KBZ13" s="81"/>
      <c r="KCA13" s="15"/>
      <c r="KCB13" s="82"/>
      <c r="KCD13" s="83"/>
      <c r="KCF13" s="22"/>
      <c r="KCH13" s="18"/>
      <c r="KCJ13" s="19"/>
      <c r="KCP13" s="84"/>
      <c r="KCY13" s="83"/>
      <c r="KDC13" s="81"/>
      <c r="KDD13" s="15"/>
      <c r="KDE13" s="82"/>
      <c r="KDG13" s="83"/>
      <c r="KDI13" s="22"/>
      <c r="KDK13" s="18"/>
      <c r="KDM13" s="19"/>
      <c r="KDS13" s="84"/>
      <c r="KEB13" s="83"/>
      <c r="KEF13" s="81"/>
      <c r="KEG13" s="15"/>
      <c r="KEH13" s="82"/>
      <c r="KEJ13" s="83"/>
      <c r="KEL13" s="22"/>
      <c r="KEN13" s="18"/>
      <c r="KEP13" s="19"/>
      <c r="KEV13" s="84"/>
      <c r="KFE13" s="83"/>
      <c r="KFI13" s="81"/>
      <c r="KFJ13" s="15"/>
      <c r="KFK13" s="82"/>
      <c r="KFM13" s="83"/>
      <c r="KFO13" s="22"/>
      <c r="KFQ13" s="18"/>
      <c r="KFS13" s="19"/>
      <c r="KFY13" s="84"/>
      <c r="KGH13" s="83"/>
      <c r="KGL13" s="81"/>
      <c r="KGM13" s="15"/>
      <c r="KGN13" s="82"/>
      <c r="KGP13" s="83"/>
      <c r="KGR13" s="22"/>
      <c r="KGT13" s="18"/>
      <c r="KGV13" s="19"/>
      <c r="KHB13" s="84"/>
      <c r="KHK13" s="83"/>
      <c r="KHO13" s="81"/>
      <c r="KHP13" s="15"/>
      <c r="KHQ13" s="82"/>
      <c r="KHS13" s="83"/>
      <c r="KHU13" s="22"/>
      <c r="KHW13" s="18"/>
      <c r="KHY13" s="19"/>
      <c r="KIE13" s="84"/>
      <c r="KIN13" s="83"/>
      <c r="KIR13" s="81"/>
      <c r="KIS13" s="15"/>
      <c r="KIT13" s="82"/>
      <c r="KIV13" s="83"/>
      <c r="KIX13" s="22"/>
      <c r="KIZ13" s="18"/>
      <c r="KJB13" s="19"/>
      <c r="KJH13" s="84"/>
      <c r="KJQ13" s="83"/>
      <c r="KJU13" s="81"/>
      <c r="KJV13" s="15"/>
      <c r="KJW13" s="82"/>
      <c r="KJY13" s="83"/>
      <c r="KKA13" s="22"/>
      <c r="KKC13" s="18"/>
      <c r="KKE13" s="19"/>
      <c r="KKK13" s="84"/>
      <c r="KKT13" s="83"/>
      <c r="KKX13" s="81"/>
      <c r="KKY13" s="15"/>
      <c r="KKZ13" s="82"/>
      <c r="KLB13" s="83"/>
      <c r="KLD13" s="22"/>
      <c r="KLF13" s="18"/>
      <c r="KLH13" s="19"/>
      <c r="KLN13" s="84"/>
      <c r="KLW13" s="83"/>
      <c r="KMA13" s="81"/>
      <c r="KMB13" s="15"/>
      <c r="KMC13" s="82"/>
      <c r="KME13" s="83"/>
      <c r="KMG13" s="22"/>
      <c r="KMI13" s="18"/>
      <c r="KMK13" s="19"/>
      <c r="KMQ13" s="84"/>
      <c r="KMZ13" s="83"/>
      <c r="KND13" s="81"/>
      <c r="KNE13" s="15"/>
      <c r="KNF13" s="82"/>
      <c r="KNH13" s="83"/>
      <c r="KNJ13" s="22"/>
      <c r="KNL13" s="18"/>
      <c r="KNN13" s="19"/>
      <c r="KNT13" s="84"/>
      <c r="KOC13" s="83"/>
      <c r="KOG13" s="81"/>
      <c r="KOH13" s="15"/>
      <c r="KOI13" s="82"/>
      <c r="KOK13" s="83"/>
      <c r="KOM13" s="22"/>
      <c r="KOO13" s="18"/>
      <c r="KOQ13" s="19"/>
      <c r="KOW13" s="84"/>
      <c r="KPF13" s="83"/>
      <c r="KPJ13" s="81"/>
      <c r="KPK13" s="15"/>
      <c r="KPL13" s="82"/>
      <c r="KPN13" s="83"/>
      <c r="KPP13" s="22"/>
      <c r="KPR13" s="18"/>
      <c r="KPT13" s="19"/>
      <c r="KPZ13" s="84"/>
      <c r="KQI13" s="83"/>
      <c r="KQM13" s="81"/>
      <c r="KQN13" s="15"/>
      <c r="KQO13" s="82"/>
      <c r="KQQ13" s="83"/>
      <c r="KQS13" s="22"/>
      <c r="KQU13" s="18"/>
      <c r="KQW13" s="19"/>
      <c r="KRC13" s="84"/>
      <c r="KRL13" s="83"/>
      <c r="KRP13" s="81"/>
      <c r="KRQ13" s="15"/>
      <c r="KRR13" s="82"/>
      <c r="KRT13" s="83"/>
      <c r="KRV13" s="22"/>
      <c r="KRX13" s="18"/>
      <c r="KRZ13" s="19"/>
      <c r="KSF13" s="84"/>
      <c r="KSO13" s="83"/>
      <c r="KSS13" s="81"/>
      <c r="KST13" s="15"/>
      <c r="KSU13" s="82"/>
      <c r="KSW13" s="83"/>
      <c r="KSY13" s="22"/>
      <c r="KTA13" s="18"/>
      <c r="KTC13" s="19"/>
      <c r="KTI13" s="84"/>
      <c r="KTR13" s="83"/>
      <c r="KTV13" s="81"/>
      <c r="KTW13" s="15"/>
      <c r="KTX13" s="82"/>
      <c r="KTZ13" s="83"/>
      <c r="KUB13" s="22"/>
      <c r="KUD13" s="18"/>
      <c r="KUF13" s="19"/>
      <c r="KUL13" s="84"/>
      <c r="KUU13" s="83"/>
      <c r="KUY13" s="81"/>
      <c r="KUZ13" s="15"/>
      <c r="KVA13" s="82"/>
      <c r="KVC13" s="83"/>
      <c r="KVE13" s="22"/>
      <c r="KVG13" s="18"/>
      <c r="KVI13" s="19"/>
      <c r="KVO13" s="84"/>
      <c r="KVX13" s="83"/>
      <c r="KWB13" s="81"/>
      <c r="KWC13" s="15"/>
      <c r="KWD13" s="82"/>
      <c r="KWF13" s="83"/>
      <c r="KWH13" s="22"/>
      <c r="KWJ13" s="18"/>
      <c r="KWL13" s="19"/>
      <c r="KWR13" s="84"/>
      <c r="KXA13" s="83"/>
      <c r="KXE13" s="81"/>
      <c r="KXF13" s="15"/>
      <c r="KXG13" s="82"/>
      <c r="KXI13" s="83"/>
      <c r="KXK13" s="22"/>
      <c r="KXM13" s="18"/>
      <c r="KXO13" s="19"/>
      <c r="KXU13" s="84"/>
      <c r="KYD13" s="83"/>
      <c r="KYH13" s="81"/>
      <c r="KYI13" s="15"/>
      <c r="KYJ13" s="82"/>
      <c r="KYL13" s="83"/>
      <c r="KYN13" s="22"/>
      <c r="KYP13" s="18"/>
      <c r="KYR13" s="19"/>
      <c r="KYX13" s="84"/>
      <c r="KZG13" s="83"/>
      <c r="KZK13" s="81"/>
      <c r="KZL13" s="15"/>
      <c r="KZM13" s="82"/>
      <c r="KZO13" s="83"/>
      <c r="KZQ13" s="22"/>
      <c r="KZS13" s="18"/>
      <c r="KZU13" s="19"/>
      <c r="LAA13" s="84"/>
      <c r="LAJ13" s="83"/>
      <c r="LAN13" s="81"/>
      <c r="LAO13" s="15"/>
      <c r="LAP13" s="82"/>
      <c r="LAR13" s="83"/>
      <c r="LAT13" s="22"/>
      <c r="LAV13" s="18"/>
      <c r="LAX13" s="19"/>
      <c r="LBD13" s="84"/>
      <c r="LBM13" s="83"/>
      <c r="LBQ13" s="81"/>
      <c r="LBR13" s="15"/>
      <c r="LBS13" s="82"/>
      <c r="LBU13" s="83"/>
      <c r="LBW13" s="22"/>
      <c r="LBY13" s="18"/>
      <c r="LCA13" s="19"/>
      <c r="LCG13" s="84"/>
      <c r="LCP13" s="83"/>
      <c r="LCT13" s="81"/>
      <c r="LCU13" s="15"/>
      <c r="LCV13" s="82"/>
      <c r="LCX13" s="83"/>
      <c r="LCZ13" s="22"/>
      <c r="LDB13" s="18"/>
      <c r="LDD13" s="19"/>
      <c r="LDJ13" s="84"/>
      <c r="LDS13" s="83"/>
      <c r="LDW13" s="81"/>
      <c r="LDX13" s="15"/>
      <c r="LDY13" s="82"/>
      <c r="LEA13" s="83"/>
      <c r="LEC13" s="22"/>
      <c r="LEE13" s="18"/>
      <c r="LEG13" s="19"/>
      <c r="LEM13" s="84"/>
      <c r="LEV13" s="83"/>
      <c r="LEZ13" s="81"/>
      <c r="LFA13" s="15"/>
      <c r="LFB13" s="82"/>
      <c r="LFD13" s="83"/>
      <c r="LFF13" s="22"/>
      <c r="LFH13" s="18"/>
      <c r="LFJ13" s="19"/>
      <c r="LFP13" s="84"/>
      <c r="LFY13" s="83"/>
      <c r="LGC13" s="81"/>
      <c r="LGD13" s="15"/>
      <c r="LGE13" s="82"/>
      <c r="LGG13" s="83"/>
      <c r="LGI13" s="22"/>
      <c r="LGK13" s="18"/>
      <c r="LGM13" s="19"/>
      <c r="LGS13" s="84"/>
      <c r="LHB13" s="83"/>
      <c r="LHF13" s="81"/>
      <c r="LHG13" s="15"/>
      <c r="LHH13" s="82"/>
      <c r="LHJ13" s="83"/>
      <c r="LHL13" s="22"/>
      <c r="LHN13" s="18"/>
      <c r="LHP13" s="19"/>
      <c r="LHV13" s="84"/>
      <c r="LIE13" s="83"/>
      <c r="LII13" s="81"/>
      <c r="LIJ13" s="15"/>
      <c r="LIK13" s="82"/>
      <c r="LIM13" s="83"/>
      <c r="LIO13" s="22"/>
      <c r="LIQ13" s="18"/>
      <c r="LIS13" s="19"/>
      <c r="LIY13" s="84"/>
      <c r="LJH13" s="83"/>
      <c r="LJL13" s="81"/>
      <c r="LJM13" s="15"/>
      <c r="LJN13" s="82"/>
      <c r="LJP13" s="83"/>
      <c r="LJR13" s="22"/>
      <c r="LJT13" s="18"/>
      <c r="LJV13" s="19"/>
      <c r="LKB13" s="84"/>
      <c r="LKK13" s="83"/>
      <c r="LKO13" s="81"/>
      <c r="LKP13" s="15"/>
      <c r="LKQ13" s="82"/>
      <c r="LKS13" s="83"/>
      <c r="LKU13" s="22"/>
      <c r="LKW13" s="18"/>
      <c r="LKY13" s="19"/>
      <c r="LLE13" s="84"/>
      <c r="LLN13" s="83"/>
      <c r="LLR13" s="81"/>
      <c r="LLS13" s="15"/>
      <c r="LLT13" s="82"/>
      <c r="LLV13" s="83"/>
      <c r="LLX13" s="22"/>
      <c r="LLZ13" s="18"/>
      <c r="LMB13" s="19"/>
      <c r="LMH13" s="84"/>
      <c r="LMQ13" s="83"/>
      <c r="LMU13" s="81"/>
      <c r="LMV13" s="15"/>
      <c r="LMW13" s="82"/>
      <c r="LMY13" s="83"/>
      <c r="LNA13" s="22"/>
      <c r="LNC13" s="18"/>
      <c r="LNE13" s="19"/>
      <c r="LNK13" s="84"/>
      <c r="LNT13" s="83"/>
      <c r="LNX13" s="81"/>
      <c r="LNY13" s="15"/>
      <c r="LNZ13" s="82"/>
      <c r="LOB13" s="83"/>
      <c r="LOD13" s="22"/>
      <c r="LOF13" s="18"/>
      <c r="LOH13" s="19"/>
      <c r="LON13" s="84"/>
      <c r="LOW13" s="83"/>
      <c r="LPA13" s="81"/>
      <c r="LPB13" s="15"/>
      <c r="LPC13" s="82"/>
      <c r="LPE13" s="83"/>
      <c r="LPG13" s="22"/>
      <c r="LPI13" s="18"/>
      <c r="LPK13" s="19"/>
      <c r="LPQ13" s="84"/>
      <c r="LPZ13" s="83"/>
      <c r="LQD13" s="81"/>
      <c r="LQE13" s="15"/>
      <c r="LQF13" s="82"/>
      <c r="LQH13" s="83"/>
      <c r="LQJ13" s="22"/>
      <c r="LQL13" s="18"/>
      <c r="LQN13" s="19"/>
      <c r="LQT13" s="84"/>
      <c r="LRC13" s="83"/>
      <c r="LRG13" s="81"/>
      <c r="LRH13" s="15"/>
      <c r="LRI13" s="82"/>
      <c r="LRK13" s="83"/>
      <c r="LRM13" s="22"/>
      <c r="LRO13" s="18"/>
      <c r="LRQ13" s="19"/>
      <c r="LRW13" s="84"/>
      <c r="LSF13" s="83"/>
      <c r="LSJ13" s="81"/>
      <c r="LSK13" s="15"/>
      <c r="LSL13" s="82"/>
      <c r="LSN13" s="83"/>
      <c r="LSP13" s="22"/>
      <c r="LSR13" s="18"/>
      <c r="LST13" s="19"/>
      <c r="LSZ13" s="84"/>
      <c r="LTI13" s="83"/>
      <c r="LTM13" s="81"/>
      <c r="LTN13" s="15"/>
      <c r="LTO13" s="82"/>
      <c r="LTQ13" s="83"/>
      <c r="LTS13" s="22"/>
      <c r="LTU13" s="18"/>
      <c r="LTW13" s="19"/>
      <c r="LUC13" s="84"/>
      <c r="LUL13" s="83"/>
      <c r="LUP13" s="81"/>
      <c r="LUQ13" s="15"/>
      <c r="LUR13" s="82"/>
      <c r="LUT13" s="83"/>
      <c r="LUV13" s="22"/>
      <c r="LUX13" s="18"/>
      <c r="LUZ13" s="19"/>
      <c r="LVF13" s="84"/>
      <c r="LVO13" s="83"/>
      <c r="LVS13" s="81"/>
      <c r="LVT13" s="15"/>
      <c r="LVU13" s="82"/>
      <c r="LVW13" s="83"/>
      <c r="LVY13" s="22"/>
      <c r="LWA13" s="18"/>
      <c r="LWC13" s="19"/>
      <c r="LWI13" s="84"/>
      <c r="LWR13" s="83"/>
      <c r="LWV13" s="81"/>
      <c r="LWW13" s="15"/>
      <c r="LWX13" s="82"/>
      <c r="LWZ13" s="83"/>
      <c r="LXB13" s="22"/>
      <c r="LXD13" s="18"/>
      <c r="LXF13" s="19"/>
      <c r="LXL13" s="84"/>
      <c r="LXU13" s="83"/>
      <c r="LXY13" s="81"/>
      <c r="LXZ13" s="15"/>
      <c r="LYA13" s="82"/>
      <c r="LYC13" s="83"/>
      <c r="LYE13" s="22"/>
      <c r="LYG13" s="18"/>
      <c r="LYI13" s="19"/>
      <c r="LYO13" s="84"/>
      <c r="LYX13" s="83"/>
      <c r="LZB13" s="81"/>
      <c r="LZC13" s="15"/>
      <c r="LZD13" s="82"/>
      <c r="LZF13" s="83"/>
      <c r="LZH13" s="22"/>
      <c r="LZJ13" s="18"/>
      <c r="LZL13" s="19"/>
      <c r="LZR13" s="84"/>
      <c r="MAA13" s="83"/>
      <c r="MAE13" s="81"/>
      <c r="MAF13" s="15"/>
      <c r="MAG13" s="82"/>
      <c r="MAI13" s="83"/>
      <c r="MAK13" s="22"/>
      <c r="MAM13" s="18"/>
      <c r="MAO13" s="19"/>
      <c r="MAU13" s="84"/>
      <c r="MBD13" s="83"/>
      <c r="MBH13" s="81"/>
      <c r="MBI13" s="15"/>
      <c r="MBJ13" s="82"/>
      <c r="MBL13" s="83"/>
      <c r="MBN13" s="22"/>
      <c r="MBP13" s="18"/>
      <c r="MBR13" s="19"/>
      <c r="MBX13" s="84"/>
      <c r="MCG13" s="83"/>
      <c r="MCK13" s="81"/>
      <c r="MCL13" s="15"/>
      <c r="MCM13" s="82"/>
      <c r="MCO13" s="83"/>
      <c r="MCQ13" s="22"/>
      <c r="MCS13" s="18"/>
      <c r="MCU13" s="19"/>
      <c r="MDA13" s="84"/>
      <c r="MDJ13" s="83"/>
      <c r="MDN13" s="81"/>
      <c r="MDO13" s="15"/>
      <c r="MDP13" s="82"/>
      <c r="MDR13" s="83"/>
      <c r="MDT13" s="22"/>
      <c r="MDV13" s="18"/>
      <c r="MDX13" s="19"/>
      <c r="MED13" s="84"/>
      <c r="MEM13" s="83"/>
      <c r="MEQ13" s="81"/>
      <c r="MER13" s="15"/>
      <c r="MES13" s="82"/>
      <c r="MEU13" s="83"/>
      <c r="MEW13" s="22"/>
      <c r="MEY13" s="18"/>
      <c r="MFA13" s="19"/>
      <c r="MFG13" s="84"/>
      <c r="MFP13" s="83"/>
      <c r="MFT13" s="81"/>
      <c r="MFU13" s="15"/>
      <c r="MFV13" s="82"/>
      <c r="MFX13" s="83"/>
      <c r="MFZ13" s="22"/>
      <c r="MGB13" s="18"/>
      <c r="MGD13" s="19"/>
      <c r="MGJ13" s="84"/>
      <c r="MGS13" s="83"/>
      <c r="MGW13" s="81"/>
      <c r="MGX13" s="15"/>
      <c r="MGY13" s="82"/>
      <c r="MHA13" s="83"/>
      <c r="MHC13" s="22"/>
      <c r="MHE13" s="18"/>
      <c r="MHG13" s="19"/>
      <c r="MHM13" s="84"/>
      <c r="MHV13" s="83"/>
      <c r="MHZ13" s="81"/>
      <c r="MIA13" s="15"/>
      <c r="MIB13" s="82"/>
      <c r="MID13" s="83"/>
      <c r="MIF13" s="22"/>
      <c r="MIH13" s="18"/>
      <c r="MIJ13" s="19"/>
      <c r="MIP13" s="84"/>
      <c r="MIY13" s="83"/>
      <c r="MJC13" s="81"/>
      <c r="MJD13" s="15"/>
      <c r="MJE13" s="82"/>
      <c r="MJG13" s="83"/>
      <c r="MJI13" s="22"/>
      <c r="MJK13" s="18"/>
      <c r="MJM13" s="19"/>
      <c r="MJS13" s="84"/>
      <c r="MKB13" s="83"/>
      <c r="MKF13" s="81"/>
      <c r="MKG13" s="15"/>
      <c r="MKH13" s="82"/>
      <c r="MKJ13" s="83"/>
      <c r="MKL13" s="22"/>
      <c r="MKN13" s="18"/>
      <c r="MKP13" s="19"/>
      <c r="MKV13" s="84"/>
      <c r="MLE13" s="83"/>
      <c r="MLI13" s="81"/>
      <c r="MLJ13" s="15"/>
      <c r="MLK13" s="82"/>
      <c r="MLM13" s="83"/>
      <c r="MLO13" s="22"/>
      <c r="MLQ13" s="18"/>
      <c r="MLS13" s="19"/>
      <c r="MLY13" s="84"/>
      <c r="MMH13" s="83"/>
      <c r="MML13" s="81"/>
      <c r="MMM13" s="15"/>
      <c r="MMN13" s="82"/>
      <c r="MMP13" s="83"/>
      <c r="MMR13" s="22"/>
      <c r="MMT13" s="18"/>
      <c r="MMV13" s="19"/>
      <c r="MNB13" s="84"/>
      <c r="MNK13" s="83"/>
      <c r="MNO13" s="81"/>
      <c r="MNP13" s="15"/>
      <c r="MNQ13" s="82"/>
      <c r="MNS13" s="83"/>
      <c r="MNU13" s="22"/>
      <c r="MNW13" s="18"/>
      <c r="MNY13" s="19"/>
      <c r="MOE13" s="84"/>
      <c r="MON13" s="83"/>
      <c r="MOR13" s="81"/>
      <c r="MOS13" s="15"/>
      <c r="MOT13" s="82"/>
      <c r="MOV13" s="83"/>
      <c r="MOX13" s="22"/>
      <c r="MOZ13" s="18"/>
      <c r="MPB13" s="19"/>
      <c r="MPH13" s="84"/>
      <c r="MPQ13" s="83"/>
      <c r="MPU13" s="81"/>
      <c r="MPV13" s="15"/>
      <c r="MPW13" s="82"/>
      <c r="MPY13" s="83"/>
      <c r="MQA13" s="22"/>
      <c r="MQC13" s="18"/>
      <c r="MQE13" s="19"/>
      <c r="MQK13" s="84"/>
      <c r="MQT13" s="83"/>
      <c r="MQX13" s="81"/>
      <c r="MQY13" s="15"/>
      <c r="MQZ13" s="82"/>
      <c r="MRB13" s="83"/>
      <c r="MRD13" s="22"/>
      <c r="MRF13" s="18"/>
      <c r="MRH13" s="19"/>
      <c r="MRN13" s="84"/>
      <c r="MRW13" s="83"/>
      <c r="MSA13" s="81"/>
      <c r="MSB13" s="15"/>
      <c r="MSC13" s="82"/>
      <c r="MSE13" s="83"/>
      <c r="MSG13" s="22"/>
      <c r="MSI13" s="18"/>
      <c r="MSK13" s="19"/>
      <c r="MSQ13" s="84"/>
      <c r="MSZ13" s="83"/>
      <c r="MTD13" s="81"/>
      <c r="MTE13" s="15"/>
      <c r="MTF13" s="82"/>
      <c r="MTH13" s="83"/>
      <c r="MTJ13" s="22"/>
      <c r="MTL13" s="18"/>
      <c r="MTN13" s="19"/>
      <c r="MTT13" s="84"/>
      <c r="MUC13" s="83"/>
      <c r="MUG13" s="81"/>
      <c r="MUH13" s="15"/>
      <c r="MUI13" s="82"/>
      <c r="MUK13" s="83"/>
      <c r="MUM13" s="22"/>
      <c r="MUO13" s="18"/>
      <c r="MUQ13" s="19"/>
      <c r="MUW13" s="84"/>
      <c r="MVF13" s="83"/>
      <c r="MVJ13" s="81"/>
      <c r="MVK13" s="15"/>
      <c r="MVL13" s="82"/>
      <c r="MVN13" s="83"/>
      <c r="MVP13" s="22"/>
      <c r="MVR13" s="18"/>
      <c r="MVT13" s="19"/>
      <c r="MVZ13" s="84"/>
      <c r="MWI13" s="83"/>
      <c r="MWM13" s="81"/>
      <c r="MWN13" s="15"/>
      <c r="MWO13" s="82"/>
      <c r="MWQ13" s="83"/>
      <c r="MWS13" s="22"/>
      <c r="MWU13" s="18"/>
      <c r="MWW13" s="19"/>
      <c r="MXC13" s="84"/>
      <c r="MXL13" s="83"/>
      <c r="MXP13" s="81"/>
      <c r="MXQ13" s="15"/>
      <c r="MXR13" s="82"/>
      <c r="MXT13" s="83"/>
      <c r="MXV13" s="22"/>
      <c r="MXX13" s="18"/>
      <c r="MXZ13" s="19"/>
      <c r="MYF13" s="84"/>
      <c r="MYO13" s="83"/>
      <c r="MYS13" s="81"/>
      <c r="MYT13" s="15"/>
      <c r="MYU13" s="82"/>
      <c r="MYW13" s="83"/>
      <c r="MYY13" s="22"/>
      <c r="MZA13" s="18"/>
      <c r="MZC13" s="19"/>
      <c r="MZI13" s="84"/>
      <c r="MZR13" s="83"/>
      <c r="MZV13" s="81"/>
      <c r="MZW13" s="15"/>
      <c r="MZX13" s="82"/>
      <c r="MZZ13" s="83"/>
      <c r="NAB13" s="22"/>
      <c r="NAD13" s="18"/>
      <c r="NAF13" s="19"/>
      <c r="NAL13" s="84"/>
      <c r="NAU13" s="83"/>
      <c r="NAY13" s="81"/>
      <c r="NAZ13" s="15"/>
      <c r="NBA13" s="82"/>
      <c r="NBC13" s="83"/>
      <c r="NBE13" s="22"/>
      <c r="NBG13" s="18"/>
      <c r="NBI13" s="19"/>
      <c r="NBO13" s="84"/>
      <c r="NBX13" s="83"/>
      <c r="NCB13" s="81"/>
      <c r="NCC13" s="15"/>
      <c r="NCD13" s="82"/>
      <c r="NCF13" s="83"/>
      <c r="NCH13" s="22"/>
      <c r="NCJ13" s="18"/>
      <c r="NCL13" s="19"/>
      <c r="NCR13" s="84"/>
      <c r="NDA13" s="83"/>
      <c r="NDE13" s="81"/>
      <c r="NDF13" s="15"/>
      <c r="NDG13" s="82"/>
      <c r="NDI13" s="83"/>
      <c r="NDK13" s="22"/>
      <c r="NDM13" s="18"/>
      <c r="NDO13" s="19"/>
      <c r="NDU13" s="84"/>
      <c r="NED13" s="83"/>
      <c r="NEH13" s="81"/>
      <c r="NEI13" s="15"/>
      <c r="NEJ13" s="82"/>
      <c r="NEL13" s="83"/>
      <c r="NEN13" s="22"/>
      <c r="NEP13" s="18"/>
      <c r="NER13" s="19"/>
      <c r="NEX13" s="84"/>
      <c r="NFG13" s="83"/>
      <c r="NFK13" s="81"/>
      <c r="NFL13" s="15"/>
      <c r="NFM13" s="82"/>
      <c r="NFO13" s="83"/>
      <c r="NFQ13" s="22"/>
      <c r="NFS13" s="18"/>
      <c r="NFU13" s="19"/>
      <c r="NGA13" s="84"/>
      <c r="NGJ13" s="83"/>
      <c r="NGN13" s="81"/>
      <c r="NGO13" s="15"/>
      <c r="NGP13" s="82"/>
      <c r="NGR13" s="83"/>
      <c r="NGT13" s="22"/>
      <c r="NGV13" s="18"/>
      <c r="NGX13" s="19"/>
      <c r="NHD13" s="84"/>
      <c r="NHM13" s="83"/>
      <c r="NHQ13" s="81"/>
      <c r="NHR13" s="15"/>
      <c r="NHS13" s="82"/>
      <c r="NHU13" s="83"/>
      <c r="NHW13" s="22"/>
      <c r="NHY13" s="18"/>
      <c r="NIA13" s="19"/>
      <c r="NIG13" s="84"/>
      <c r="NIP13" s="83"/>
      <c r="NIT13" s="81"/>
      <c r="NIU13" s="15"/>
      <c r="NIV13" s="82"/>
      <c r="NIX13" s="83"/>
      <c r="NIZ13" s="22"/>
      <c r="NJB13" s="18"/>
      <c r="NJD13" s="19"/>
      <c r="NJJ13" s="84"/>
      <c r="NJS13" s="83"/>
      <c r="NJW13" s="81"/>
      <c r="NJX13" s="15"/>
      <c r="NJY13" s="82"/>
      <c r="NKA13" s="83"/>
      <c r="NKC13" s="22"/>
      <c r="NKE13" s="18"/>
      <c r="NKG13" s="19"/>
      <c r="NKM13" s="84"/>
      <c r="NKV13" s="83"/>
      <c r="NKZ13" s="81"/>
      <c r="NLA13" s="15"/>
      <c r="NLB13" s="82"/>
      <c r="NLD13" s="83"/>
      <c r="NLF13" s="22"/>
      <c r="NLH13" s="18"/>
      <c r="NLJ13" s="19"/>
      <c r="NLP13" s="84"/>
      <c r="NLY13" s="83"/>
      <c r="NMC13" s="81"/>
      <c r="NMD13" s="15"/>
      <c r="NME13" s="82"/>
      <c r="NMG13" s="83"/>
      <c r="NMI13" s="22"/>
      <c r="NMK13" s="18"/>
      <c r="NMM13" s="19"/>
      <c r="NMS13" s="84"/>
      <c r="NNB13" s="83"/>
      <c r="NNF13" s="81"/>
      <c r="NNG13" s="15"/>
      <c r="NNH13" s="82"/>
      <c r="NNJ13" s="83"/>
      <c r="NNL13" s="22"/>
      <c r="NNN13" s="18"/>
      <c r="NNP13" s="19"/>
      <c r="NNV13" s="84"/>
      <c r="NOE13" s="83"/>
      <c r="NOI13" s="81"/>
      <c r="NOJ13" s="15"/>
      <c r="NOK13" s="82"/>
      <c r="NOM13" s="83"/>
      <c r="NOO13" s="22"/>
      <c r="NOQ13" s="18"/>
      <c r="NOS13" s="19"/>
      <c r="NOY13" s="84"/>
      <c r="NPH13" s="83"/>
      <c r="NPL13" s="81"/>
      <c r="NPM13" s="15"/>
      <c r="NPN13" s="82"/>
      <c r="NPP13" s="83"/>
      <c r="NPR13" s="22"/>
      <c r="NPT13" s="18"/>
      <c r="NPV13" s="19"/>
      <c r="NQB13" s="84"/>
      <c r="NQK13" s="83"/>
      <c r="NQO13" s="81"/>
      <c r="NQP13" s="15"/>
      <c r="NQQ13" s="82"/>
      <c r="NQS13" s="83"/>
      <c r="NQU13" s="22"/>
      <c r="NQW13" s="18"/>
      <c r="NQY13" s="19"/>
      <c r="NRE13" s="84"/>
      <c r="NRN13" s="83"/>
      <c r="NRR13" s="81"/>
      <c r="NRS13" s="15"/>
      <c r="NRT13" s="82"/>
      <c r="NRV13" s="83"/>
      <c r="NRX13" s="22"/>
      <c r="NRZ13" s="18"/>
      <c r="NSB13" s="19"/>
      <c r="NSH13" s="84"/>
      <c r="NSQ13" s="83"/>
      <c r="NSU13" s="81"/>
      <c r="NSV13" s="15"/>
      <c r="NSW13" s="82"/>
      <c r="NSY13" s="83"/>
      <c r="NTA13" s="22"/>
      <c r="NTC13" s="18"/>
      <c r="NTE13" s="19"/>
      <c r="NTK13" s="84"/>
      <c r="NTT13" s="83"/>
      <c r="NTX13" s="81"/>
      <c r="NTY13" s="15"/>
      <c r="NTZ13" s="82"/>
      <c r="NUB13" s="83"/>
      <c r="NUD13" s="22"/>
      <c r="NUF13" s="18"/>
      <c r="NUH13" s="19"/>
      <c r="NUN13" s="84"/>
      <c r="NUW13" s="83"/>
      <c r="NVA13" s="81"/>
      <c r="NVB13" s="15"/>
      <c r="NVC13" s="82"/>
      <c r="NVE13" s="83"/>
      <c r="NVG13" s="22"/>
      <c r="NVI13" s="18"/>
      <c r="NVK13" s="19"/>
      <c r="NVQ13" s="84"/>
      <c r="NVZ13" s="83"/>
      <c r="NWD13" s="81"/>
      <c r="NWE13" s="15"/>
      <c r="NWF13" s="82"/>
      <c r="NWH13" s="83"/>
      <c r="NWJ13" s="22"/>
      <c r="NWL13" s="18"/>
      <c r="NWN13" s="19"/>
      <c r="NWT13" s="84"/>
      <c r="NXC13" s="83"/>
      <c r="NXG13" s="81"/>
      <c r="NXH13" s="15"/>
      <c r="NXI13" s="82"/>
      <c r="NXK13" s="83"/>
      <c r="NXM13" s="22"/>
      <c r="NXO13" s="18"/>
      <c r="NXQ13" s="19"/>
      <c r="NXW13" s="84"/>
      <c r="NYF13" s="83"/>
      <c r="NYJ13" s="81"/>
      <c r="NYK13" s="15"/>
      <c r="NYL13" s="82"/>
      <c r="NYN13" s="83"/>
      <c r="NYP13" s="22"/>
      <c r="NYR13" s="18"/>
      <c r="NYT13" s="19"/>
      <c r="NYZ13" s="84"/>
      <c r="NZI13" s="83"/>
      <c r="NZM13" s="81"/>
      <c r="NZN13" s="15"/>
      <c r="NZO13" s="82"/>
      <c r="NZQ13" s="83"/>
      <c r="NZS13" s="22"/>
      <c r="NZU13" s="18"/>
      <c r="NZW13" s="19"/>
      <c r="OAC13" s="84"/>
      <c r="OAL13" s="83"/>
      <c r="OAP13" s="81"/>
      <c r="OAQ13" s="15"/>
      <c r="OAR13" s="82"/>
      <c r="OAT13" s="83"/>
      <c r="OAV13" s="22"/>
      <c r="OAX13" s="18"/>
      <c r="OAZ13" s="19"/>
      <c r="OBF13" s="84"/>
      <c r="OBO13" s="83"/>
      <c r="OBS13" s="81"/>
      <c r="OBT13" s="15"/>
      <c r="OBU13" s="82"/>
      <c r="OBW13" s="83"/>
      <c r="OBY13" s="22"/>
      <c r="OCA13" s="18"/>
      <c r="OCC13" s="19"/>
      <c r="OCI13" s="84"/>
      <c r="OCR13" s="83"/>
      <c r="OCV13" s="81"/>
      <c r="OCW13" s="15"/>
      <c r="OCX13" s="82"/>
      <c r="OCZ13" s="83"/>
      <c r="ODB13" s="22"/>
      <c r="ODD13" s="18"/>
      <c r="ODF13" s="19"/>
      <c r="ODL13" s="84"/>
      <c r="ODU13" s="83"/>
      <c r="ODY13" s="81"/>
      <c r="ODZ13" s="15"/>
      <c r="OEA13" s="82"/>
      <c r="OEC13" s="83"/>
      <c r="OEE13" s="22"/>
      <c r="OEG13" s="18"/>
      <c r="OEI13" s="19"/>
      <c r="OEO13" s="84"/>
      <c r="OEX13" s="83"/>
      <c r="OFB13" s="81"/>
      <c r="OFC13" s="15"/>
      <c r="OFD13" s="82"/>
      <c r="OFF13" s="83"/>
      <c r="OFH13" s="22"/>
      <c r="OFJ13" s="18"/>
      <c r="OFL13" s="19"/>
      <c r="OFR13" s="84"/>
      <c r="OGA13" s="83"/>
      <c r="OGE13" s="81"/>
      <c r="OGF13" s="15"/>
      <c r="OGG13" s="82"/>
      <c r="OGI13" s="83"/>
      <c r="OGK13" s="22"/>
      <c r="OGM13" s="18"/>
      <c r="OGO13" s="19"/>
      <c r="OGU13" s="84"/>
      <c r="OHD13" s="83"/>
      <c r="OHH13" s="81"/>
      <c r="OHI13" s="15"/>
      <c r="OHJ13" s="82"/>
      <c r="OHL13" s="83"/>
      <c r="OHN13" s="22"/>
      <c r="OHP13" s="18"/>
      <c r="OHR13" s="19"/>
      <c r="OHX13" s="84"/>
      <c r="OIG13" s="83"/>
      <c r="OIK13" s="81"/>
      <c r="OIL13" s="15"/>
      <c r="OIM13" s="82"/>
      <c r="OIO13" s="83"/>
      <c r="OIQ13" s="22"/>
      <c r="OIS13" s="18"/>
      <c r="OIU13" s="19"/>
      <c r="OJA13" s="84"/>
      <c r="OJJ13" s="83"/>
      <c r="OJN13" s="81"/>
      <c r="OJO13" s="15"/>
      <c r="OJP13" s="82"/>
      <c r="OJR13" s="83"/>
      <c r="OJT13" s="22"/>
      <c r="OJV13" s="18"/>
      <c r="OJX13" s="19"/>
      <c r="OKD13" s="84"/>
      <c r="OKM13" s="83"/>
      <c r="OKQ13" s="81"/>
      <c r="OKR13" s="15"/>
      <c r="OKS13" s="82"/>
      <c r="OKU13" s="83"/>
      <c r="OKW13" s="22"/>
      <c r="OKY13" s="18"/>
      <c r="OLA13" s="19"/>
      <c r="OLG13" s="84"/>
      <c r="OLP13" s="83"/>
      <c r="OLT13" s="81"/>
      <c r="OLU13" s="15"/>
      <c r="OLV13" s="82"/>
      <c r="OLX13" s="83"/>
      <c r="OLZ13" s="22"/>
      <c r="OMB13" s="18"/>
      <c r="OMD13" s="19"/>
      <c r="OMJ13" s="84"/>
      <c r="OMS13" s="83"/>
      <c r="OMW13" s="81"/>
      <c r="OMX13" s="15"/>
      <c r="OMY13" s="82"/>
      <c r="ONA13" s="83"/>
      <c r="ONC13" s="22"/>
      <c r="ONE13" s="18"/>
      <c r="ONG13" s="19"/>
      <c r="ONM13" s="84"/>
      <c r="ONV13" s="83"/>
      <c r="ONZ13" s="81"/>
      <c r="OOA13" s="15"/>
      <c r="OOB13" s="82"/>
      <c r="OOD13" s="83"/>
      <c r="OOF13" s="22"/>
      <c r="OOH13" s="18"/>
      <c r="OOJ13" s="19"/>
      <c r="OOP13" s="84"/>
      <c r="OOY13" s="83"/>
      <c r="OPC13" s="81"/>
      <c r="OPD13" s="15"/>
      <c r="OPE13" s="82"/>
      <c r="OPG13" s="83"/>
      <c r="OPI13" s="22"/>
      <c r="OPK13" s="18"/>
      <c r="OPM13" s="19"/>
      <c r="OPS13" s="84"/>
      <c r="OQB13" s="83"/>
      <c r="OQF13" s="81"/>
      <c r="OQG13" s="15"/>
      <c r="OQH13" s="82"/>
      <c r="OQJ13" s="83"/>
      <c r="OQL13" s="22"/>
      <c r="OQN13" s="18"/>
      <c r="OQP13" s="19"/>
      <c r="OQV13" s="84"/>
      <c r="ORE13" s="83"/>
      <c r="ORI13" s="81"/>
      <c r="ORJ13" s="15"/>
      <c r="ORK13" s="82"/>
      <c r="ORM13" s="83"/>
      <c r="ORO13" s="22"/>
      <c r="ORQ13" s="18"/>
      <c r="ORS13" s="19"/>
      <c r="ORY13" s="84"/>
      <c r="OSH13" s="83"/>
      <c r="OSL13" s="81"/>
      <c r="OSM13" s="15"/>
      <c r="OSN13" s="82"/>
      <c r="OSP13" s="83"/>
      <c r="OSR13" s="22"/>
      <c r="OST13" s="18"/>
      <c r="OSV13" s="19"/>
      <c r="OTB13" s="84"/>
      <c r="OTK13" s="83"/>
      <c r="OTO13" s="81"/>
      <c r="OTP13" s="15"/>
      <c r="OTQ13" s="82"/>
      <c r="OTS13" s="83"/>
      <c r="OTU13" s="22"/>
      <c r="OTW13" s="18"/>
      <c r="OTY13" s="19"/>
      <c r="OUE13" s="84"/>
      <c r="OUN13" s="83"/>
      <c r="OUR13" s="81"/>
      <c r="OUS13" s="15"/>
      <c r="OUT13" s="82"/>
      <c r="OUV13" s="83"/>
      <c r="OUX13" s="22"/>
      <c r="OUZ13" s="18"/>
      <c r="OVB13" s="19"/>
      <c r="OVH13" s="84"/>
      <c r="OVQ13" s="83"/>
      <c r="OVU13" s="81"/>
      <c r="OVV13" s="15"/>
      <c r="OVW13" s="82"/>
      <c r="OVY13" s="83"/>
      <c r="OWA13" s="22"/>
      <c r="OWC13" s="18"/>
      <c r="OWE13" s="19"/>
      <c r="OWK13" s="84"/>
      <c r="OWT13" s="83"/>
      <c r="OWX13" s="81"/>
      <c r="OWY13" s="15"/>
      <c r="OWZ13" s="82"/>
      <c r="OXB13" s="83"/>
      <c r="OXD13" s="22"/>
      <c r="OXF13" s="18"/>
      <c r="OXH13" s="19"/>
      <c r="OXN13" s="84"/>
      <c r="OXW13" s="83"/>
      <c r="OYA13" s="81"/>
      <c r="OYB13" s="15"/>
      <c r="OYC13" s="82"/>
      <c r="OYE13" s="83"/>
      <c r="OYG13" s="22"/>
      <c r="OYI13" s="18"/>
      <c r="OYK13" s="19"/>
      <c r="OYQ13" s="84"/>
      <c r="OYZ13" s="83"/>
      <c r="OZD13" s="81"/>
      <c r="OZE13" s="15"/>
      <c r="OZF13" s="82"/>
      <c r="OZH13" s="83"/>
      <c r="OZJ13" s="22"/>
      <c r="OZL13" s="18"/>
      <c r="OZN13" s="19"/>
      <c r="OZT13" s="84"/>
      <c r="PAC13" s="83"/>
      <c r="PAG13" s="81"/>
      <c r="PAH13" s="15"/>
      <c r="PAI13" s="82"/>
      <c r="PAK13" s="83"/>
      <c r="PAM13" s="22"/>
      <c r="PAO13" s="18"/>
      <c r="PAQ13" s="19"/>
      <c r="PAW13" s="84"/>
      <c r="PBF13" s="83"/>
      <c r="PBJ13" s="81"/>
      <c r="PBK13" s="15"/>
      <c r="PBL13" s="82"/>
      <c r="PBN13" s="83"/>
      <c r="PBP13" s="22"/>
      <c r="PBR13" s="18"/>
      <c r="PBT13" s="19"/>
      <c r="PBZ13" s="84"/>
      <c r="PCI13" s="83"/>
      <c r="PCM13" s="81"/>
      <c r="PCN13" s="15"/>
      <c r="PCO13" s="82"/>
      <c r="PCQ13" s="83"/>
      <c r="PCS13" s="22"/>
      <c r="PCU13" s="18"/>
      <c r="PCW13" s="19"/>
      <c r="PDC13" s="84"/>
      <c r="PDL13" s="83"/>
      <c r="PDP13" s="81"/>
      <c r="PDQ13" s="15"/>
      <c r="PDR13" s="82"/>
      <c r="PDT13" s="83"/>
      <c r="PDV13" s="22"/>
      <c r="PDX13" s="18"/>
      <c r="PDZ13" s="19"/>
      <c r="PEF13" s="84"/>
      <c r="PEO13" s="83"/>
      <c r="PES13" s="81"/>
      <c r="PET13" s="15"/>
      <c r="PEU13" s="82"/>
      <c r="PEW13" s="83"/>
      <c r="PEY13" s="22"/>
      <c r="PFA13" s="18"/>
      <c r="PFC13" s="19"/>
      <c r="PFI13" s="84"/>
      <c r="PFR13" s="83"/>
      <c r="PFV13" s="81"/>
      <c r="PFW13" s="15"/>
      <c r="PFX13" s="82"/>
      <c r="PFZ13" s="83"/>
      <c r="PGB13" s="22"/>
      <c r="PGD13" s="18"/>
      <c r="PGF13" s="19"/>
      <c r="PGL13" s="84"/>
      <c r="PGU13" s="83"/>
      <c r="PGY13" s="81"/>
      <c r="PGZ13" s="15"/>
      <c r="PHA13" s="82"/>
      <c r="PHC13" s="83"/>
      <c r="PHE13" s="22"/>
      <c r="PHG13" s="18"/>
      <c r="PHI13" s="19"/>
      <c r="PHO13" s="84"/>
      <c r="PHX13" s="83"/>
      <c r="PIB13" s="81"/>
      <c r="PIC13" s="15"/>
      <c r="PID13" s="82"/>
      <c r="PIF13" s="83"/>
      <c r="PIH13" s="22"/>
      <c r="PIJ13" s="18"/>
      <c r="PIL13" s="19"/>
      <c r="PIR13" s="84"/>
      <c r="PJA13" s="83"/>
      <c r="PJE13" s="81"/>
      <c r="PJF13" s="15"/>
      <c r="PJG13" s="82"/>
      <c r="PJI13" s="83"/>
      <c r="PJK13" s="22"/>
      <c r="PJM13" s="18"/>
      <c r="PJO13" s="19"/>
      <c r="PJU13" s="84"/>
      <c r="PKD13" s="83"/>
      <c r="PKH13" s="81"/>
      <c r="PKI13" s="15"/>
      <c r="PKJ13" s="82"/>
      <c r="PKL13" s="83"/>
      <c r="PKN13" s="22"/>
      <c r="PKP13" s="18"/>
      <c r="PKR13" s="19"/>
      <c r="PKX13" s="84"/>
      <c r="PLG13" s="83"/>
      <c r="PLK13" s="81"/>
      <c r="PLL13" s="15"/>
      <c r="PLM13" s="82"/>
      <c r="PLO13" s="83"/>
      <c r="PLQ13" s="22"/>
      <c r="PLS13" s="18"/>
      <c r="PLU13" s="19"/>
      <c r="PMA13" s="84"/>
      <c r="PMJ13" s="83"/>
      <c r="PMN13" s="81"/>
      <c r="PMO13" s="15"/>
      <c r="PMP13" s="82"/>
      <c r="PMR13" s="83"/>
      <c r="PMT13" s="22"/>
      <c r="PMV13" s="18"/>
      <c r="PMX13" s="19"/>
      <c r="PND13" s="84"/>
      <c r="PNM13" s="83"/>
      <c r="PNQ13" s="81"/>
      <c r="PNR13" s="15"/>
      <c r="PNS13" s="82"/>
      <c r="PNU13" s="83"/>
      <c r="PNW13" s="22"/>
      <c r="PNY13" s="18"/>
      <c r="POA13" s="19"/>
      <c r="POG13" s="84"/>
      <c r="POP13" s="83"/>
      <c r="POT13" s="81"/>
      <c r="POU13" s="15"/>
      <c r="POV13" s="82"/>
      <c r="POX13" s="83"/>
      <c r="POZ13" s="22"/>
      <c r="PPB13" s="18"/>
      <c r="PPD13" s="19"/>
      <c r="PPJ13" s="84"/>
      <c r="PPS13" s="83"/>
      <c r="PPW13" s="81"/>
      <c r="PPX13" s="15"/>
      <c r="PPY13" s="82"/>
      <c r="PQA13" s="83"/>
      <c r="PQC13" s="22"/>
      <c r="PQE13" s="18"/>
      <c r="PQG13" s="19"/>
      <c r="PQM13" s="84"/>
      <c r="PQV13" s="83"/>
      <c r="PQZ13" s="81"/>
      <c r="PRA13" s="15"/>
      <c r="PRB13" s="82"/>
      <c r="PRD13" s="83"/>
      <c r="PRF13" s="22"/>
      <c r="PRH13" s="18"/>
      <c r="PRJ13" s="19"/>
      <c r="PRP13" s="84"/>
      <c r="PRY13" s="83"/>
      <c r="PSC13" s="81"/>
      <c r="PSD13" s="15"/>
      <c r="PSE13" s="82"/>
      <c r="PSG13" s="83"/>
      <c r="PSI13" s="22"/>
      <c r="PSK13" s="18"/>
      <c r="PSM13" s="19"/>
      <c r="PSS13" s="84"/>
      <c r="PTB13" s="83"/>
      <c r="PTF13" s="81"/>
      <c r="PTG13" s="15"/>
      <c r="PTH13" s="82"/>
      <c r="PTJ13" s="83"/>
      <c r="PTL13" s="22"/>
      <c r="PTN13" s="18"/>
      <c r="PTP13" s="19"/>
      <c r="PTV13" s="84"/>
      <c r="PUE13" s="83"/>
      <c r="PUI13" s="81"/>
      <c r="PUJ13" s="15"/>
      <c r="PUK13" s="82"/>
      <c r="PUM13" s="83"/>
      <c r="PUO13" s="22"/>
      <c r="PUQ13" s="18"/>
      <c r="PUS13" s="19"/>
      <c r="PUY13" s="84"/>
      <c r="PVH13" s="83"/>
      <c r="PVL13" s="81"/>
      <c r="PVM13" s="15"/>
      <c r="PVN13" s="82"/>
      <c r="PVP13" s="83"/>
      <c r="PVR13" s="22"/>
      <c r="PVT13" s="18"/>
      <c r="PVV13" s="19"/>
      <c r="PWB13" s="84"/>
      <c r="PWK13" s="83"/>
      <c r="PWO13" s="81"/>
      <c r="PWP13" s="15"/>
      <c r="PWQ13" s="82"/>
      <c r="PWS13" s="83"/>
      <c r="PWU13" s="22"/>
      <c r="PWW13" s="18"/>
      <c r="PWY13" s="19"/>
      <c r="PXE13" s="84"/>
      <c r="PXN13" s="83"/>
      <c r="PXR13" s="81"/>
      <c r="PXS13" s="15"/>
      <c r="PXT13" s="82"/>
      <c r="PXV13" s="83"/>
      <c r="PXX13" s="22"/>
      <c r="PXZ13" s="18"/>
      <c r="PYB13" s="19"/>
      <c r="PYH13" s="84"/>
      <c r="PYQ13" s="83"/>
      <c r="PYU13" s="81"/>
      <c r="PYV13" s="15"/>
      <c r="PYW13" s="82"/>
      <c r="PYY13" s="83"/>
      <c r="PZA13" s="22"/>
      <c r="PZC13" s="18"/>
      <c r="PZE13" s="19"/>
      <c r="PZK13" s="84"/>
      <c r="PZT13" s="83"/>
      <c r="PZX13" s="81"/>
      <c r="PZY13" s="15"/>
      <c r="PZZ13" s="82"/>
      <c r="QAB13" s="83"/>
      <c r="QAD13" s="22"/>
      <c r="QAF13" s="18"/>
      <c r="QAH13" s="19"/>
      <c r="QAN13" s="84"/>
      <c r="QAW13" s="83"/>
      <c r="QBA13" s="81"/>
      <c r="QBB13" s="15"/>
      <c r="QBC13" s="82"/>
      <c r="QBE13" s="83"/>
      <c r="QBG13" s="22"/>
      <c r="QBI13" s="18"/>
      <c r="QBK13" s="19"/>
      <c r="QBQ13" s="84"/>
      <c r="QBZ13" s="83"/>
      <c r="QCD13" s="81"/>
      <c r="QCE13" s="15"/>
      <c r="QCF13" s="82"/>
      <c r="QCH13" s="83"/>
      <c r="QCJ13" s="22"/>
      <c r="QCL13" s="18"/>
      <c r="QCN13" s="19"/>
      <c r="QCT13" s="84"/>
      <c r="QDC13" s="83"/>
      <c r="QDG13" s="81"/>
      <c r="QDH13" s="15"/>
      <c r="QDI13" s="82"/>
      <c r="QDK13" s="83"/>
      <c r="QDM13" s="22"/>
      <c r="QDO13" s="18"/>
      <c r="QDQ13" s="19"/>
      <c r="QDW13" s="84"/>
      <c r="QEF13" s="83"/>
      <c r="QEJ13" s="81"/>
      <c r="QEK13" s="15"/>
      <c r="QEL13" s="82"/>
      <c r="QEN13" s="83"/>
      <c r="QEP13" s="22"/>
      <c r="QER13" s="18"/>
      <c r="QET13" s="19"/>
      <c r="QEZ13" s="84"/>
      <c r="QFI13" s="83"/>
      <c r="QFM13" s="81"/>
      <c r="QFN13" s="15"/>
      <c r="QFO13" s="82"/>
      <c r="QFQ13" s="83"/>
      <c r="QFS13" s="22"/>
      <c r="QFU13" s="18"/>
      <c r="QFW13" s="19"/>
      <c r="QGC13" s="84"/>
      <c r="QGL13" s="83"/>
      <c r="QGP13" s="81"/>
      <c r="QGQ13" s="15"/>
      <c r="QGR13" s="82"/>
      <c r="QGT13" s="83"/>
      <c r="QGV13" s="22"/>
      <c r="QGX13" s="18"/>
      <c r="QGZ13" s="19"/>
      <c r="QHF13" s="84"/>
      <c r="QHO13" s="83"/>
      <c r="QHS13" s="81"/>
      <c r="QHT13" s="15"/>
      <c r="QHU13" s="82"/>
      <c r="QHW13" s="83"/>
      <c r="QHY13" s="22"/>
      <c r="QIA13" s="18"/>
      <c r="QIC13" s="19"/>
      <c r="QII13" s="84"/>
      <c r="QIR13" s="83"/>
      <c r="QIV13" s="81"/>
      <c r="QIW13" s="15"/>
      <c r="QIX13" s="82"/>
      <c r="QIZ13" s="83"/>
      <c r="QJB13" s="22"/>
      <c r="QJD13" s="18"/>
      <c r="QJF13" s="19"/>
      <c r="QJL13" s="84"/>
      <c r="QJU13" s="83"/>
      <c r="QJY13" s="81"/>
      <c r="QJZ13" s="15"/>
      <c r="QKA13" s="82"/>
      <c r="QKC13" s="83"/>
      <c r="QKE13" s="22"/>
      <c r="QKG13" s="18"/>
      <c r="QKI13" s="19"/>
      <c r="QKO13" s="84"/>
      <c r="QKX13" s="83"/>
      <c r="QLB13" s="81"/>
      <c r="QLC13" s="15"/>
      <c r="QLD13" s="82"/>
      <c r="QLF13" s="83"/>
      <c r="QLH13" s="22"/>
      <c r="QLJ13" s="18"/>
      <c r="QLL13" s="19"/>
      <c r="QLR13" s="84"/>
      <c r="QMA13" s="83"/>
      <c r="QME13" s="81"/>
      <c r="QMF13" s="15"/>
      <c r="QMG13" s="82"/>
      <c r="QMI13" s="83"/>
      <c r="QMK13" s="22"/>
      <c r="QMM13" s="18"/>
      <c r="QMO13" s="19"/>
      <c r="QMU13" s="84"/>
      <c r="QND13" s="83"/>
      <c r="QNH13" s="81"/>
      <c r="QNI13" s="15"/>
      <c r="QNJ13" s="82"/>
      <c r="QNL13" s="83"/>
      <c r="QNN13" s="22"/>
      <c r="QNP13" s="18"/>
      <c r="QNR13" s="19"/>
      <c r="QNX13" s="84"/>
      <c r="QOG13" s="83"/>
      <c r="QOK13" s="81"/>
      <c r="QOL13" s="15"/>
      <c r="QOM13" s="82"/>
      <c r="QOO13" s="83"/>
      <c r="QOQ13" s="22"/>
      <c r="QOS13" s="18"/>
      <c r="QOU13" s="19"/>
      <c r="QPA13" s="84"/>
      <c r="QPJ13" s="83"/>
      <c r="QPN13" s="81"/>
      <c r="QPO13" s="15"/>
      <c r="QPP13" s="82"/>
      <c r="QPR13" s="83"/>
      <c r="QPT13" s="22"/>
      <c r="QPV13" s="18"/>
      <c r="QPX13" s="19"/>
      <c r="QQD13" s="84"/>
      <c r="QQM13" s="83"/>
      <c r="QQQ13" s="81"/>
      <c r="QQR13" s="15"/>
      <c r="QQS13" s="82"/>
      <c r="QQU13" s="83"/>
      <c r="QQW13" s="22"/>
      <c r="QQY13" s="18"/>
      <c r="QRA13" s="19"/>
      <c r="QRG13" s="84"/>
      <c r="QRP13" s="83"/>
      <c r="QRT13" s="81"/>
      <c r="QRU13" s="15"/>
      <c r="QRV13" s="82"/>
      <c r="QRX13" s="83"/>
      <c r="QRZ13" s="22"/>
      <c r="QSB13" s="18"/>
      <c r="QSD13" s="19"/>
      <c r="QSJ13" s="84"/>
      <c r="QSS13" s="83"/>
      <c r="QSW13" s="81"/>
      <c r="QSX13" s="15"/>
      <c r="QSY13" s="82"/>
      <c r="QTA13" s="83"/>
      <c r="QTC13" s="22"/>
      <c r="QTE13" s="18"/>
      <c r="QTG13" s="19"/>
      <c r="QTM13" s="84"/>
      <c r="QTV13" s="83"/>
      <c r="QTZ13" s="81"/>
      <c r="QUA13" s="15"/>
      <c r="QUB13" s="82"/>
      <c r="QUD13" s="83"/>
      <c r="QUF13" s="22"/>
      <c r="QUH13" s="18"/>
      <c r="QUJ13" s="19"/>
      <c r="QUP13" s="84"/>
      <c r="QUY13" s="83"/>
      <c r="QVC13" s="81"/>
      <c r="QVD13" s="15"/>
      <c r="QVE13" s="82"/>
      <c r="QVG13" s="83"/>
      <c r="QVI13" s="22"/>
      <c r="QVK13" s="18"/>
      <c r="QVM13" s="19"/>
      <c r="QVS13" s="84"/>
      <c r="QWB13" s="83"/>
      <c r="QWF13" s="81"/>
      <c r="QWG13" s="15"/>
      <c r="QWH13" s="82"/>
      <c r="QWJ13" s="83"/>
      <c r="QWL13" s="22"/>
      <c r="QWN13" s="18"/>
      <c r="QWP13" s="19"/>
      <c r="QWV13" s="84"/>
      <c r="QXE13" s="83"/>
      <c r="QXI13" s="81"/>
      <c r="QXJ13" s="15"/>
      <c r="QXK13" s="82"/>
      <c r="QXM13" s="83"/>
      <c r="QXO13" s="22"/>
      <c r="QXQ13" s="18"/>
      <c r="QXS13" s="19"/>
      <c r="QXY13" s="84"/>
      <c r="QYH13" s="83"/>
      <c r="QYL13" s="81"/>
      <c r="QYM13" s="15"/>
      <c r="QYN13" s="82"/>
      <c r="QYP13" s="83"/>
      <c r="QYR13" s="22"/>
      <c r="QYT13" s="18"/>
      <c r="QYV13" s="19"/>
      <c r="QZB13" s="84"/>
      <c r="QZK13" s="83"/>
      <c r="QZO13" s="81"/>
      <c r="QZP13" s="15"/>
      <c r="QZQ13" s="82"/>
      <c r="QZS13" s="83"/>
      <c r="QZU13" s="22"/>
      <c r="QZW13" s="18"/>
      <c r="QZY13" s="19"/>
      <c r="RAE13" s="84"/>
      <c r="RAN13" s="83"/>
      <c r="RAR13" s="81"/>
      <c r="RAS13" s="15"/>
      <c r="RAT13" s="82"/>
      <c r="RAV13" s="83"/>
      <c r="RAX13" s="22"/>
      <c r="RAZ13" s="18"/>
      <c r="RBB13" s="19"/>
      <c r="RBH13" s="84"/>
      <c r="RBQ13" s="83"/>
      <c r="RBU13" s="81"/>
      <c r="RBV13" s="15"/>
      <c r="RBW13" s="82"/>
      <c r="RBY13" s="83"/>
      <c r="RCA13" s="22"/>
      <c r="RCC13" s="18"/>
      <c r="RCE13" s="19"/>
      <c r="RCK13" s="84"/>
      <c r="RCT13" s="83"/>
      <c r="RCX13" s="81"/>
      <c r="RCY13" s="15"/>
      <c r="RCZ13" s="82"/>
      <c r="RDB13" s="83"/>
      <c r="RDD13" s="22"/>
      <c r="RDF13" s="18"/>
      <c r="RDH13" s="19"/>
      <c r="RDN13" s="84"/>
      <c r="RDW13" s="83"/>
      <c r="REA13" s="81"/>
      <c r="REB13" s="15"/>
      <c r="REC13" s="82"/>
      <c r="REE13" s="83"/>
      <c r="REG13" s="22"/>
      <c r="REI13" s="18"/>
      <c r="REK13" s="19"/>
      <c r="REQ13" s="84"/>
      <c r="REZ13" s="83"/>
      <c r="RFD13" s="81"/>
      <c r="RFE13" s="15"/>
      <c r="RFF13" s="82"/>
      <c r="RFH13" s="83"/>
      <c r="RFJ13" s="22"/>
      <c r="RFL13" s="18"/>
      <c r="RFN13" s="19"/>
      <c r="RFT13" s="84"/>
      <c r="RGC13" s="83"/>
      <c r="RGG13" s="81"/>
      <c r="RGH13" s="15"/>
      <c r="RGI13" s="82"/>
      <c r="RGK13" s="83"/>
      <c r="RGM13" s="22"/>
      <c r="RGO13" s="18"/>
      <c r="RGQ13" s="19"/>
      <c r="RGW13" s="84"/>
      <c r="RHF13" s="83"/>
      <c r="RHJ13" s="81"/>
      <c r="RHK13" s="15"/>
      <c r="RHL13" s="82"/>
      <c r="RHN13" s="83"/>
      <c r="RHP13" s="22"/>
      <c r="RHR13" s="18"/>
      <c r="RHT13" s="19"/>
      <c r="RHZ13" s="84"/>
      <c r="RII13" s="83"/>
      <c r="RIM13" s="81"/>
      <c r="RIN13" s="15"/>
      <c r="RIO13" s="82"/>
      <c r="RIQ13" s="83"/>
      <c r="RIS13" s="22"/>
      <c r="RIU13" s="18"/>
      <c r="RIW13" s="19"/>
      <c r="RJC13" s="84"/>
      <c r="RJL13" s="83"/>
      <c r="RJP13" s="81"/>
      <c r="RJQ13" s="15"/>
      <c r="RJR13" s="82"/>
      <c r="RJT13" s="83"/>
      <c r="RJV13" s="22"/>
      <c r="RJX13" s="18"/>
      <c r="RJZ13" s="19"/>
      <c r="RKF13" s="84"/>
      <c r="RKO13" s="83"/>
      <c r="RKS13" s="81"/>
      <c r="RKT13" s="15"/>
      <c r="RKU13" s="82"/>
      <c r="RKW13" s="83"/>
      <c r="RKY13" s="22"/>
      <c r="RLA13" s="18"/>
      <c r="RLC13" s="19"/>
      <c r="RLI13" s="84"/>
      <c r="RLR13" s="83"/>
      <c r="RLV13" s="81"/>
      <c r="RLW13" s="15"/>
      <c r="RLX13" s="82"/>
      <c r="RLZ13" s="83"/>
      <c r="RMB13" s="22"/>
      <c r="RMD13" s="18"/>
      <c r="RMF13" s="19"/>
      <c r="RML13" s="84"/>
      <c r="RMU13" s="83"/>
      <c r="RMY13" s="81"/>
      <c r="RMZ13" s="15"/>
      <c r="RNA13" s="82"/>
      <c r="RNC13" s="83"/>
      <c r="RNE13" s="22"/>
      <c r="RNG13" s="18"/>
      <c r="RNI13" s="19"/>
      <c r="RNO13" s="84"/>
      <c r="RNX13" s="83"/>
      <c r="ROB13" s="81"/>
      <c r="ROC13" s="15"/>
      <c r="ROD13" s="82"/>
      <c r="ROF13" s="83"/>
      <c r="ROH13" s="22"/>
      <c r="ROJ13" s="18"/>
      <c r="ROL13" s="19"/>
      <c r="ROR13" s="84"/>
      <c r="RPA13" s="83"/>
      <c r="RPE13" s="81"/>
      <c r="RPF13" s="15"/>
      <c r="RPG13" s="82"/>
      <c r="RPI13" s="83"/>
      <c r="RPK13" s="22"/>
      <c r="RPM13" s="18"/>
      <c r="RPO13" s="19"/>
      <c r="RPU13" s="84"/>
      <c r="RQD13" s="83"/>
      <c r="RQH13" s="81"/>
      <c r="RQI13" s="15"/>
      <c r="RQJ13" s="82"/>
      <c r="RQL13" s="83"/>
      <c r="RQN13" s="22"/>
      <c r="RQP13" s="18"/>
      <c r="RQR13" s="19"/>
      <c r="RQX13" s="84"/>
      <c r="RRG13" s="83"/>
      <c r="RRK13" s="81"/>
      <c r="RRL13" s="15"/>
      <c r="RRM13" s="82"/>
      <c r="RRO13" s="83"/>
      <c r="RRQ13" s="22"/>
      <c r="RRS13" s="18"/>
      <c r="RRU13" s="19"/>
      <c r="RSA13" s="84"/>
      <c r="RSJ13" s="83"/>
      <c r="RSN13" s="81"/>
      <c r="RSO13" s="15"/>
      <c r="RSP13" s="82"/>
      <c r="RSR13" s="83"/>
      <c r="RST13" s="22"/>
      <c r="RSV13" s="18"/>
      <c r="RSX13" s="19"/>
      <c r="RTD13" s="84"/>
      <c r="RTM13" s="83"/>
      <c r="RTQ13" s="81"/>
      <c r="RTR13" s="15"/>
      <c r="RTS13" s="82"/>
      <c r="RTU13" s="83"/>
      <c r="RTW13" s="22"/>
      <c r="RTY13" s="18"/>
      <c r="RUA13" s="19"/>
      <c r="RUG13" s="84"/>
      <c r="RUP13" s="83"/>
      <c r="RUT13" s="81"/>
      <c r="RUU13" s="15"/>
      <c r="RUV13" s="82"/>
      <c r="RUX13" s="83"/>
      <c r="RUZ13" s="22"/>
      <c r="RVB13" s="18"/>
      <c r="RVD13" s="19"/>
      <c r="RVJ13" s="84"/>
      <c r="RVS13" s="83"/>
      <c r="RVW13" s="81"/>
      <c r="RVX13" s="15"/>
      <c r="RVY13" s="82"/>
      <c r="RWA13" s="83"/>
      <c r="RWC13" s="22"/>
      <c r="RWE13" s="18"/>
      <c r="RWG13" s="19"/>
      <c r="RWM13" s="84"/>
      <c r="RWV13" s="83"/>
      <c r="RWZ13" s="81"/>
      <c r="RXA13" s="15"/>
      <c r="RXB13" s="82"/>
      <c r="RXD13" s="83"/>
      <c r="RXF13" s="22"/>
      <c r="RXH13" s="18"/>
      <c r="RXJ13" s="19"/>
      <c r="RXP13" s="84"/>
      <c r="RXY13" s="83"/>
      <c r="RYC13" s="81"/>
      <c r="RYD13" s="15"/>
      <c r="RYE13" s="82"/>
      <c r="RYG13" s="83"/>
      <c r="RYI13" s="22"/>
      <c r="RYK13" s="18"/>
      <c r="RYM13" s="19"/>
      <c r="RYS13" s="84"/>
      <c r="RZB13" s="83"/>
      <c r="RZF13" s="81"/>
      <c r="RZG13" s="15"/>
      <c r="RZH13" s="82"/>
      <c r="RZJ13" s="83"/>
      <c r="RZL13" s="22"/>
      <c r="RZN13" s="18"/>
      <c r="RZP13" s="19"/>
      <c r="RZV13" s="84"/>
      <c r="SAE13" s="83"/>
      <c r="SAI13" s="81"/>
      <c r="SAJ13" s="15"/>
      <c r="SAK13" s="82"/>
      <c r="SAM13" s="83"/>
      <c r="SAO13" s="22"/>
      <c r="SAQ13" s="18"/>
      <c r="SAS13" s="19"/>
      <c r="SAY13" s="84"/>
      <c r="SBH13" s="83"/>
      <c r="SBL13" s="81"/>
      <c r="SBM13" s="15"/>
      <c r="SBN13" s="82"/>
      <c r="SBP13" s="83"/>
      <c r="SBR13" s="22"/>
      <c r="SBT13" s="18"/>
      <c r="SBV13" s="19"/>
      <c r="SCB13" s="84"/>
      <c r="SCK13" s="83"/>
      <c r="SCO13" s="81"/>
      <c r="SCP13" s="15"/>
      <c r="SCQ13" s="82"/>
      <c r="SCS13" s="83"/>
      <c r="SCU13" s="22"/>
      <c r="SCW13" s="18"/>
      <c r="SCY13" s="19"/>
      <c r="SDE13" s="84"/>
      <c r="SDN13" s="83"/>
      <c r="SDR13" s="81"/>
      <c r="SDS13" s="15"/>
      <c r="SDT13" s="82"/>
      <c r="SDV13" s="83"/>
      <c r="SDX13" s="22"/>
      <c r="SDZ13" s="18"/>
      <c r="SEB13" s="19"/>
      <c r="SEH13" s="84"/>
      <c r="SEQ13" s="83"/>
      <c r="SEU13" s="81"/>
      <c r="SEV13" s="15"/>
      <c r="SEW13" s="82"/>
      <c r="SEY13" s="83"/>
      <c r="SFA13" s="22"/>
      <c r="SFC13" s="18"/>
      <c r="SFE13" s="19"/>
      <c r="SFK13" s="84"/>
      <c r="SFT13" s="83"/>
      <c r="SFX13" s="81"/>
      <c r="SFY13" s="15"/>
      <c r="SFZ13" s="82"/>
      <c r="SGB13" s="83"/>
      <c r="SGD13" s="22"/>
      <c r="SGF13" s="18"/>
      <c r="SGH13" s="19"/>
      <c r="SGN13" s="84"/>
      <c r="SGW13" s="83"/>
      <c r="SHA13" s="81"/>
      <c r="SHB13" s="15"/>
      <c r="SHC13" s="82"/>
      <c r="SHE13" s="83"/>
      <c r="SHG13" s="22"/>
      <c r="SHI13" s="18"/>
      <c r="SHK13" s="19"/>
      <c r="SHQ13" s="84"/>
      <c r="SHZ13" s="83"/>
      <c r="SID13" s="81"/>
      <c r="SIE13" s="15"/>
      <c r="SIF13" s="82"/>
      <c r="SIH13" s="83"/>
      <c r="SIJ13" s="22"/>
      <c r="SIL13" s="18"/>
      <c r="SIN13" s="19"/>
      <c r="SIT13" s="84"/>
      <c r="SJC13" s="83"/>
      <c r="SJG13" s="81"/>
      <c r="SJH13" s="15"/>
      <c r="SJI13" s="82"/>
      <c r="SJK13" s="83"/>
      <c r="SJM13" s="22"/>
      <c r="SJO13" s="18"/>
      <c r="SJQ13" s="19"/>
      <c r="SJW13" s="84"/>
      <c r="SKF13" s="83"/>
      <c r="SKJ13" s="81"/>
      <c r="SKK13" s="15"/>
      <c r="SKL13" s="82"/>
      <c r="SKN13" s="83"/>
      <c r="SKP13" s="22"/>
      <c r="SKR13" s="18"/>
      <c r="SKT13" s="19"/>
      <c r="SKZ13" s="84"/>
      <c r="SLI13" s="83"/>
      <c r="SLM13" s="81"/>
      <c r="SLN13" s="15"/>
      <c r="SLO13" s="82"/>
      <c r="SLQ13" s="83"/>
      <c r="SLS13" s="22"/>
      <c r="SLU13" s="18"/>
      <c r="SLW13" s="19"/>
      <c r="SMC13" s="84"/>
      <c r="SML13" s="83"/>
      <c r="SMP13" s="81"/>
      <c r="SMQ13" s="15"/>
      <c r="SMR13" s="82"/>
      <c r="SMT13" s="83"/>
      <c r="SMV13" s="22"/>
      <c r="SMX13" s="18"/>
      <c r="SMZ13" s="19"/>
      <c r="SNF13" s="84"/>
      <c r="SNO13" s="83"/>
      <c r="SNS13" s="81"/>
      <c r="SNT13" s="15"/>
      <c r="SNU13" s="82"/>
      <c r="SNW13" s="83"/>
      <c r="SNY13" s="22"/>
      <c r="SOA13" s="18"/>
      <c r="SOC13" s="19"/>
      <c r="SOI13" s="84"/>
      <c r="SOR13" s="83"/>
      <c r="SOV13" s="81"/>
      <c r="SOW13" s="15"/>
      <c r="SOX13" s="82"/>
      <c r="SOZ13" s="83"/>
      <c r="SPB13" s="22"/>
      <c r="SPD13" s="18"/>
      <c r="SPF13" s="19"/>
      <c r="SPL13" s="84"/>
      <c r="SPU13" s="83"/>
      <c r="SPY13" s="81"/>
      <c r="SPZ13" s="15"/>
      <c r="SQA13" s="82"/>
      <c r="SQC13" s="83"/>
      <c r="SQE13" s="22"/>
      <c r="SQG13" s="18"/>
      <c r="SQI13" s="19"/>
      <c r="SQO13" s="84"/>
      <c r="SQX13" s="83"/>
      <c r="SRB13" s="81"/>
      <c r="SRC13" s="15"/>
      <c r="SRD13" s="82"/>
      <c r="SRF13" s="83"/>
      <c r="SRH13" s="22"/>
      <c r="SRJ13" s="18"/>
      <c r="SRL13" s="19"/>
      <c r="SRR13" s="84"/>
      <c r="SSA13" s="83"/>
      <c r="SSE13" s="81"/>
      <c r="SSF13" s="15"/>
      <c r="SSG13" s="82"/>
      <c r="SSI13" s="83"/>
      <c r="SSK13" s="22"/>
      <c r="SSM13" s="18"/>
      <c r="SSO13" s="19"/>
      <c r="SSU13" s="84"/>
      <c r="STD13" s="83"/>
      <c r="STH13" s="81"/>
      <c r="STI13" s="15"/>
      <c r="STJ13" s="82"/>
      <c r="STL13" s="83"/>
      <c r="STN13" s="22"/>
      <c r="STP13" s="18"/>
      <c r="STR13" s="19"/>
      <c r="STX13" s="84"/>
      <c r="SUG13" s="83"/>
      <c r="SUK13" s="81"/>
      <c r="SUL13" s="15"/>
      <c r="SUM13" s="82"/>
      <c r="SUO13" s="83"/>
      <c r="SUQ13" s="22"/>
      <c r="SUS13" s="18"/>
      <c r="SUU13" s="19"/>
      <c r="SVA13" s="84"/>
      <c r="SVJ13" s="83"/>
      <c r="SVN13" s="81"/>
      <c r="SVO13" s="15"/>
      <c r="SVP13" s="82"/>
      <c r="SVR13" s="83"/>
      <c r="SVT13" s="22"/>
      <c r="SVV13" s="18"/>
      <c r="SVX13" s="19"/>
      <c r="SWD13" s="84"/>
      <c r="SWM13" s="83"/>
      <c r="SWQ13" s="81"/>
      <c r="SWR13" s="15"/>
      <c r="SWS13" s="82"/>
      <c r="SWU13" s="83"/>
      <c r="SWW13" s="22"/>
      <c r="SWY13" s="18"/>
      <c r="SXA13" s="19"/>
      <c r="SXG13" s="84"/>
      <c r="SXP13" s="83"/>
      <c r="SXT13" s="81"/>
      <c r="SXU13" s="15"/>
      <c r="SXV13" s="82"/>
      <c r="SXX13" s="83"/>
      <c r="SXZ13" s="22"/>
      <c r="SYB13" s="18"/>
      <c r="SYD13" s="19"/>
      <c r="SYJ13" s="84"/>
      <c r="SYS13" s="83"/>
      <c r="SYW13" s="81"/>
      <c r="SYX13" s="15"/>
      <c r="SYY13" s="82"/>
      <c r="SZA13" s="83"/>
      <c r="SZC13" s="22"/>
      <c r="SZE13" s="18"/>
      <c r="SZG13" s="19"/>
      <c r="SZM13" s="84"/>
      <c r="SZV13" s="83"/>
      <c r="SZZ13" s="81"/>
      <c r="TAA13" s="15"/>
      <c r="TAB13" s="82"/>
      <c r="TAD13" s="83"/>
      <c r="TAF13" s="22"/>
      <c r="TAH13" s="18"/>
      <c r="TAJ13" s="19"/>
      <c r="TAP13" s="84"/>
      <c r="TAY13" s="83"/>
      <c r="TBC13" s="81"/>
      <c r="TBD13" s="15"/>
      <c r="TBE13" s="82"/>
      <c r="TBG13" s="83"/>
      <c r="TBI13" s="22"/>
      <c r="TBK13" s="18"/>
      <c r="TBM13" s="19"/>
      <c r="TBS13" s="84"/>
      <c r="TCB13" s="83"/>
      <c r="TCF13" s="81"/>
      <c r="TCG13" s="15"/>
      <c r="TCH13" s="82"/>
      <c r="TCJ13" s="83"/>
      <c r="TCL13" s="22"/>
      <c r="TCN13" s="18"/>
      <c r="TCP13" s="19"/>
      <c r="TCV13" s="84"/>
      <c r="TDE13" s="83"/>
      <c r="TDI13" s="81"/>
      <c r="TDJ13" s="15"/>
      <c r="TDK13" s="82"/>
      <c r="TDM13" s="83"/>
      <c r="TDO13" s="22"/>
      <c r="TDQ13" s="18"/>
      <c r="TDS13" s="19"/>
      <c r="TDY13" s="84"/>
      <c r="TEH13" s="83"/>
      <c r="TEL13" s="81"/>
      <c r="TEM13" s="15"/>
      <c r="TEN13" s="82"/>
      <c r="TEP13" s="83"/>
      <c r="TER13" s="22"/>
      <c r="TET13" s="18"/>
      <c r="TEV13" s="19"/>
      <c r="TFB13" s="84"/>
      <c r="TFK13" s="83"/>
      <c r="TFO13" s="81"/>
      <c r="TFP13" s="15"/>
      <c r="TFQ13" s="82"/>
      <c r="TFS13" s="83"/>
      <c r="TFU13" s="22"/>
      <c r="TFW13" s="18"/>
      <c r="TFY13" s="19"/>
      <c r="TGE13" s="84"/>
      <c r="TGN13" s="83"/>
      <c r="TGR13" s="81"/>
      <c r="TGS13" s="15"/>
      <c r="TGT13" s="82"/>
      <c r="TGV13" s="83"/>
      <c r="TGX13" s="22"/>
      <c r="TGZ13" s="18"/>
      <c r="THB13" s="19"/>
      <c r="THH13" s="84"/>
      <c r="THQ13" s="83"/>
      <c r="THU13" s="81"/>
      <c r="THV13" s="15"/>
      <c r="THW13" s="82"/>
      <c r="THY13" s="83"/>
      <c r="TIA13" s="22"/>
      <c r="TIC13" s="18"/>
      <c r="TIE13" s="19"/>
      <c r="TIK13" s="84"/>
      <c r="TIT13" s="83"/>
      <c r="TIX13" s="81"/>
      <c r="TIY13" s="15"/>
      <c r="TIZ13" s="82"/>
      <c r="TJB13" s="83"/>
      <c r="TJD13" s="22"/>
      <c r="TJF13" s="18"/>
      <c r="TJH13" s="19"/>
      <c r="TJN13" s="84"/>
      <c r="TJW13" s="83"/>
      <c r="TKA13" s="81"/>
      <c r="TKB13" s="15"/>
      <c r="TKC13" s="82"/>
      <c r="TKE13" s="83"/>
      <c r="TKG13" s="22"/>
      <c r="TKI13" s="18"/>
      <c r="TKK13" s="19"/>
      <c r="TKQ13" s="84"/>
      <c r="TKZ13" s="83"/>
      <c r="TLD13" s="81"/>
      <c r="TLE13" s="15"/>
      <c r="TLF13" s="82"/>
      <c r="TLH13" s="83"/>
      <c r="TLJ13" s="22"/>
      <c r="TLL13" s="18"/>
      <c r="TLN13" s="19"/>
      <c r="TLT13" s="84"/>
      <c r="TMC13" s="83"/>
      <c r="TMG13" s="81"/>
      <c r="TMH13" s="15"/>
      <c r="TMI13" s="82"/>
      <c r="TMK13" s="83"/>
      <c r="TMM13" s="22"/>
      <c r="TMO13" s="18"/>
      <c r="TMQ13" s="19"/>
      <c r="TMW13" s="84"/>
      <c r="TNF13" s="83"/>
      <c r="TNJ13" s="81"/>
      <c r="TNK13" s="15"/>
      <c r="TNL13" s="82"/>
      <c r="TNN13" s="83"/>
      <c r="TNP13" s="22"/>
      <c r="TNR13" s="18"/>
      <c r="TNT13" s="19"/>
      <c r="TNZ13" s="84"/>
      <c r="TOI13" s="83"/>
      <c r="TOM13" s="81"/>
      <c r="TON13" s="15"/>
      <c r="TOO13" s="82"/>
      <c r="TOQ13" s="83"/>
      <c r="TOS13" s="22"/>
      <c r="TOU13" s="18"/>
      <c r="TOW13" s="19"/>
      <c r="TPC13" s="84"/>
      <c r="TPL13" s="83"/>
      <c r="TPP13" s="81"/>
      <c r="TPQ13" s="15"/>
      <c r="TPR13" s="82"/>
      <c r="TPT13" s="83"/>
      <c r="TPV13" s="22"/>
      <c r="TPX13" s="18"/>
      <c r="TPZ13" s="19"/>
      <c r="TQF13" s="84"/>
      <c r="TQO13" s="83"/>
      <c r="TQS13" s="81"/>
      <c r="TQT13" s="15"/>
      <c r="TQU13" s="82"/>
      <c r="TQW13" s="83"/>
      <c r="TQY13" s="22"/>
      <c r="TRA13" s="18"/>
      <c r="TRC13" s="19"/>
      <c r="TRI13" s="84"/>
      <c r="TRR13" s="83"/>
      <c r="TRV13" s="81"/>
      <c r="TRW13" s="15"/>
      <c r="TRX13" s="82"/>
      <c r="TRZ13" s="83"/>
      <c r="TSB13" s="22"/>
      <c r="TSD13" s="18"/>
      <c r="TSF13" s="19"/>
      <c r="TSL13" s="84"/>
      <c r="TSU13" s="83"/>
      <c r="TSY13" s="81"/>
      <c r="TSZ13" s="15"/>
      <c r="TTA13" s="82"/>
      <c r="TTC13" s="83"/>
      <c r="TTE13" s="22"/>
      <c r="TTG13" s="18"/>
      <c r="TTI13" s="19"/>
      <c r="TTO13" s="84"/>
      <c r="TTX13" s="83"/>
      <c r="TUB13" s="81"/>
      <c r="TUC13" s="15"/>
      <c r="TUD13" s="82"/>
      <c r="TUF13" s="83"/>
      <c r="TUH13" s="22"/>
      <c r="TUJ13" s="18"/>
      <c r="TUL13" s="19"/>
      <c r="TUR13" s="84"/>
      <c r="TVA13" s="83"/>
      <c r="TVE13" s="81"/>
      <c r="TVF13" s="15"/>
      <c r="TVG13" s="82"/>
      <c r="TVI13" s="83"/>
      <c r="TVK13" s="22"/>
      <c r="TVM13" s="18"/>
      <c r="TVO13" s="19"/>
      <c r="TVU13" s="84"/>
      <c r="TWD13" s="83"/>
      <c r="TWH13" s="81"/>
      <c r="TWI13" s="15"/>
      <c r="TWJ13" s="82"/>
      <c r="TWL13" s="83"/>
      <c r="TWN13" s="22"/>
      <c r="TWP13" s="18"/>
      <c r="TWR13" s="19"/>
      <c r="TWX13" s="84"/>
      <c r="TXG13" s="83"/>
      <c r="TXK13" s="81"/>
      <c r="TXL13" s="15"/>
      <c r="TXM13" s="82"/>
      <c r="TXO13" s="83"/>
      <c r="TXQ13" s="22"/>
      <c r="TXS13" s="18"/>
      <c r="TXU13" s="19"/>
      <c r="TYA13" s="84"/>
      <c r="TYJ13" s="83"/>
      <c r="TYN13" s="81"/>
      <c r="TYO13" s="15"/>
      <c r="TYP13" s="82"/>
      <c r="TYR13" s="83"/>
      <c r="TYT13" s="22"/>
      <c r="TYV13" s="18"/>
      <c r="TYX13" s="19"/>
      <c r="TZD13" s="84"/>
      <c r="TZM13" s="83"/>
      <c r="TZQ13" s="81"/>
      <c r="TZR13" s="15"/>
      <c r="TZS13" s="82"/>
      <c r="TZU13" s="83"/>
      <c r="TZW13" s="22"/>
      <c r="TZY13" s="18"/>
      <c r="UAA13" s="19"/>
      <c r="UAG13" s="84"/>
      <c r="UAP13" s="83"/>
      <c r="UAT13" s="81"/>
      <c r="UAU13" s="15"/>
      <c r="UAV13" s="82"/>
      <c r="UAX13" s="83"/>
      <c r="UAZ13" s="22"/>
      <c r="UBB13" s="18"/>
      <c r="UBD13" s="19"/>
      <c r="UBJ13" s="84"/>
      <c r="UBS13" s="83"/>
      <c r="UBW13" s="81"/>
      <c r="UBX13" s="15"/>
      <c r="UBY13" s="82"/>
      <c r="UCA13" s="83"/>
      <c r="UCC13" s="22"/>
      <c r="UCE13" s="18"/>
      <c r="UCG13" s="19"/>
      <c r="UCM13" s="84"/>
      <c r="UCV13" s="83"/>
      <c r="UCZ13" s="81"/>
      <c r="UDA13" s="15"/>
      <c r="UDB13" s="82"/>
      <c r="UDD13" s="83"/>
      <c r="UDF13" s="22"/>
      <c r="UDH13" s="18"/>
      <c r="UDJ13" s="19"/>
      <c r="UDP13" s="84"/>
      <c r="UDY13" s="83"/>
      <c r="UEC13" s="81"/>
      <c r="UED13" s="15"/>
      <c r="UEE13" s="82"/>
      <c r="UEG13" s="83"/>
      <c r="UEI13" s="22"/>
      <c r="UEK13" s="18"/>
      <c r="UEM13" s="19"/>
      <c r="UES13" s="84"/>
      <c r="UFB13" s="83"/>
      <c r="UFF13" s="81"/>
      <c r="UFG13" s="15"/>
      <c r="UFH13" s="82"/>
      <c r="UFJ13" s="83"/>
      <c r="UFL13" s="22"/>
      <c r="UFN13" s="18"/>
      <c r="UFP13" s="19"/>
      <c r="UFV13" s="84"/>
      <c r="UGE13" s="83"/>
      <c r="UGI13" s="81"/>
      <c r="UGJ13" s="15"/>
      <c r="UGK13" s="82"/>
      <c r="UGM13" s="83"/>
      <c r="UGO13" s="22"/>
      <c r="UGQ13" s="18"/>
      <c r="UGS13" s="19"/>
      <c r="UGY13" s="84"/>
      <c r="UHH13" s="83"/>
      <c r="UHL13" s="81"/>
      <c r="UHM13" s="15"/>
      <c r="UHN13" s="82"/>
      <c r="UHP13" s="83"/>
      <c r="UHR13" s="22"/>
      <c r="UHT13" s="18"/>
      <c r="UHV13" s="19"/>
      <c r="UIB13" s="84"/>
      <c r="UIK13" s="83"/>
      <c r="UIO13" s="81"/>
      <c r="UIP13" s="15"/>
      <c r="UIQ13" s="82"/>
      <c r="UIS13" s="83"/>
      <c r="UIU13" s="22"/>
      <c r="UIW13" s="18"/>
      <c r="UIY13" s="19"/>
      <c r="UJE13" s="84"/>
      <c r="UJN13" s="83"/>
      <c r="UJR13" s="81"/>
      <c r="UJS13" s="15"/>
      <c r="UJT13" s="82"/>
      <c r="UJV13" s="83"/>
      <c r="UJX13" s="22"/>
      <c r="UJZ13" s="18"/>
      <c r="UKB13" s="19"/>
      <c r="UKH13" s="84"/>
      <c r="UKQ13" s="83"/>
      <c r="UKU13" s="81"/>
      <c r="UKV13" s="15"/>
      <c r="UKW13" s="82"/>
      <c r="UKY13" s="83"/>
      <c r="ULA13" s="22"/>
      <c r="ULC13" s="18"/>
      <c r="ULE13" s="19"/>
      <c r="ULK13" s="84"/>
      <c r="ULT13" s="83"/>
      <c r="ULX13" s="81"/>
      <c r="ULY13" s="15"/>
      <c r="ULZ13" s="82"/>
      <c r="UMB13" s="83"/>
      <c r="UMD13" s="22"/>
      <c r="UMF13" s="18"/>
      <c r="UMH13" s="19"/>
      <c r="UMN13" s="84"/>
      <c r="UMW13" s="83"/>
      <c r="UNA13" s="81"/>
      <c r="UNB13" s="15"/>
      <c r="UNC13" s="82"/>
      <c r="UNE13" s="83"/>
      <c r="UNG13" s="22"/>
      <c r="UNI13" s="18"/>
      <c r="UNK13" s="19"/>
      <c r="UNQ13" s="84"/>
      <c r="UNZ13" s="83"/>
      <c r="UOD13" s="81"/>
      <c r="UOE13" s="15"/>
      <c r="UOF13" s="82"/>
      <c r="UOH13" s="83"/>
      <c r="UOJ13" s="22"/>
      <c r="UOL13" s="18"/>
      <c r="UON13" s="19"/>
      <c r="UOT13" s="84"/>
      <c r="UPC13" s="83"/>
      <c r="UPG13" s="81"/>
      <c r="UPH13" s="15"/>
      <c r="UPI13" s="82"/>
      <c r="UPK13" s="83"/>
      <c r="UPM13" s="22"/>
      <c r="UPO13" s="18"/>
      <c r="UPQ13" s="19"/>
      <c r="UPW13" s="84"/>
      <c r="UQF13" s="83"/>
      <c r="UQJ13" s="81"/>
      <c r="UQK13" s="15"/>
      <c r="UQL13" s="82"/>
      <c r="UQN13" s="83"/>
      <c r="UQP13" s="22"/>
      <c r="UQR13" s="18"/>
      <c r="UQT13" s="19"/>
      <c r="UQZ13" s="84"/>
      <c r="URI13" s="83"/>
      <c r="URM13" s="81"/>
      <c r="URN13" s="15"/>
      <c r="URO13" s="82"/>
      <c r="URQ13" s="83"/>
      <c r="URS13" s="22"/>
      <c r="URU13" s="18"/>
      <c r="URW13" s="19"/>
      <c r="USC13" s="84"/>
      <c r="USL13" s="83"/>
      <c r="USP13" s="81"/>
      <c r="USQ13" s="15"/>
      <c r="USR13" s="82"/>
      <c r="UST13" s="83"/>
      <c r="USV13" s="22"/>
      <c r="USX13" s="18"/>
      <c r="USZ13" s="19"/>
      <c r="UTF13" s="84"/>
      <c r="UTO13" s="83"/>
      <c r="UTS13" s="81"/>
      <c r="UTT13" s="15"/>
      <c r="UTU13" s="82"/>
      <c r="UTW13" s="83"/>
      <c r="UTY13" s="22"/>
      <c r="UUA13" s="18"/>
      <c r="UUC13" s="19"/>
      <c r="UUI13" s="84"/>
      <c r="UUR13" s="83"/>
      <c r="UUV13" s="81"/>
      <c r="UUW13" s="15"/>
      <c r="UUX13" s="82"/>
      <c r="UUZ13" s="83"/>
      <c r="UVB13" s="22"/>
      <c r="UVD13" s="18"/>
      <c r="UVF13" s="19"/>
      <c r="UVL13" s="84"/>
      <c r="UVU13" s="83"/>
      <c r="UVY13" s="81"/>
      <c r="UVZ13" s="15"/>
      <c r="UWA13" s="82"/>
      <c r="UWC13" s="83"/>
      <c r="UWE13" s="22"/>
      <c r="UWG13" s="18"/>
      <c r="UWI13" s="19"/>
      <c r="UWO13" s="84"/>
      <c r="UWX13" s="83"/>
      <c r="UXB13" s="81"/>
      <c r="UXC13" s="15"/>
      <c r="UXD13" s="82"/>
      <c r="UXF13" s="83"/>
      <c r="UXH13" s="22"/>
      <c r="UXJ13" s="18"/>
      <c r="UXL13" s="19"/>
      <c r="UXR13" s="84"/>
      <c r="UYA13" s="83"/>
      <c r="UYE13" s="81"/>
      <c r="UYF13" s="15"/>
      <c r="UYG13" s="82"/>
      <c r="UYI13" s="83"/>
      <c r="UYK13" s="22"/>
      <c r="UYM13" s="18"/>
      <c r="UYO13" s="19"/>
      <c r="UYU13" s="84"/>
      <c r="UZD13" s="83"/>
      <c r="UZH13" s="81"/>
      <c r="UZI13" s="15"/>
      <c r="UZJ13" s="82"/>
      <c r="UZL13" s="83"/>
      <c r="UZN13" s="22"/>
      <c r="UZP13" s="18"/>
      <c r="UZR13" s="19"/>
      <c r="UZX13" s="84"/>
      <c r="VAG13" s="83"/>
      <c r="VAK13" s="81"/>
      <c r="VAL13" s="15"/>
      <c r="VAM13" s="82"/>
      <c r="VAO13" s="83"/>
      <c r="VAQ13" s="22"/>
      <c r="VAS13" s="18"/>
      <c r="VAU13" s="19"/>
      <c r="VBA13" s="84"/>
      <c r="VBJ13" s="83"/>
      <c r="VBN13" s="81"/>
      <c r="VBO13" s="15"/>
      <c r="VBP13" s="82"/>
      <c r="VBR13" s="83"/>
      <c r="VBT13" s="22"/>
      <c r="VBV13" s="18"/>
      <c r="VBX13" s="19"/>
      <c r="VCD13" s="84"/>
      <c r="VCM13" s="83"/>
      <c r="VCQ13" s="81"/>
      <c r="VCR13" s="15"/>
      <c r="VCS13" s="82"/>
      <c r="VCU13" s="83"/>
      <c r="VCW13" s="22"/>
      <c r="VCY13" s="18"/>
      <c r="VDA13" s="19"/>
      <c r="VDG13" s="84"/>
      <c r="VDP13" s="83"/>
      <c r="VDT13" s="81"/>
      <c r="VDU13" s="15"/>
      <c r="VDV13" s="82"/>
      <c r="VDX13" s="83"/>
      <c r="VDZ13" s="22"/>
      <c r="VEB13" s="18"/>
      <c r="VED13" s="19"/>
      <c r="VEJ13" s="84"/>
      <c r="VES13" s="83"/>
      <c r="VEW13" s="81"/>
      <c r="VEX13" s="15"/>
      <c r="VEY13" s="82"/>
      <c r="VFA13" s="83"/>
      <c r="VFC13" s="22"/>
      <c r="VFE13" s="18"/>
      <c r="VFG13" s="19"/>
      <c r="VFM13" s="84"/>
      <c r="VFV13" s="83"/>
      <c r="VFZ13" s="81"/>
      <c r="VGA13" s="15"/>
      <c r="VGB13" s="82"/>
      <c r="VGD13" s="83"/>
      <c r="VGF13" s="22"/>
      <c r="VGH13" s="18"/>
      <c r="VGJ13" s="19"/>
      <c r="VGP13" s="84"/>
      <c r="VGY13" s="83"/>
      <c r="VHC13" s="81"/>
      <c r="VHD13" s="15"/>
      <c r="VHE13" s="82"/>
      <c r="VHG13" s="83"/>
      <c r="VHI13" s="22"/>
      <c r="VHK13" s="18"/>
      <c r="VHM13" s="19"/>
      <c r="VHS13" s="84"/>
      <c r="VIB13" s="83"/>
      <c r="VIF13" s="81"/>
      <c r="VIG13" s="15"/>
      <c r="VIH13" s="82"/>
      <c r="VIJ13" s="83"/>
      <c r="VIL13" s="22"/>
      <c r="VIN13" s="18"/>
      <c r="VIP13" s="19"/>
      <c r="VIV13" s="84"/>
      <c r="VJE13" s="83"/>
      <c r="VJI13" s="81"/>
      <c r="VJJ13" s="15"/>
      <c r="VJK13" s="82"/>
      <c r="VJM13" s="83"/>
      <c r="VJO13" s="22"/>
      <c r="VJQ13" s="18"/>
      <c r="VJS13" s="19"/>
      <c r="VJY13" s="84"/>
      <c r="VKH13" s="83"/>
      <c r="VKL13" s="81"/>
      <c r="VKM13" s="15"/>
      <c r="VKN13" s="82"/>
      <c r="VKP13" s="83"/>
      <c r="VKR13" s="22"/>
      <c r="VKT13" s="18"/>
      <c r="VKV13" s="19"/>
      <c r="VLB13" s="84"/>
      <c r="VLK13" s="83"/>
      <c r="VLO13" s="81"/>
      <c r="VLP13" s="15"/>
      <c r="VLQ13" s="82"/>
      <c r="VLS13" s="83"/>
      <c r="VLU13" s="22"/>
      <c r="VLW13" s="18"/>
      <c r="VLY13" s="19"/>
      <c r="VME13" s="84"/>
      <c r="VMN13" s="83"/>
      <c r="VMR13" s="81"/>
      <c r="VMS13" s="15"/>
      <c r="VMT13" s="82"/>
      <c r="VMV13" s="83"/>
      <c r="VMX13" s="22"/>
      <c r="VMZ13" s="18"/>
      <c r="VNB13" s="19"/>
      <c r="VNH13" s="84"/>
      <c r="VNQ13" s="83"/>
      <c r="VNU13" s="81"/>
      <c r="VNV13" s="15"/>
      <c r="VNW13" s="82"/>
      <c r="VNY13" s="83"/>
      <c r="VOA13" s="22"/>
      <c r="VOC13" s="18"/>
      <c r="VOE13" s="19"/>
      <c r="VOK13" s="84"/>
      <c r="VOT13" s="83"/>
      <c r="VOX13" s="81"/>
      <c r="VOY13" s="15"/>
      <c r="VOZ13" s="82"/>
      <c r="VPB13" s="83"/>
      <c r="VPD13" s="22"/>
      <c r="VPF13" s="18"/>
      <c r="VPH13" s="19"/>
      <c r="VPN13" s="84"/>
      <c r="VPW13" s="83"/>
      <c r="VQA13" s="81"/>
      <c r="VQB13" s="15"/>
      <c r="VQC13" s="82"/>
      <c r="VQE13" s="83"/>
      <c r="VQG13" s="22"/>
      <c r="VQI13" s="18"/>
      <c r="VQK13" s="19"/>
      <c r="VQQ13" s="84"/>
      <c r="VQZ13" s="83"/>
      <c r="VRD13" s="81"/>
      <c r="VRE13" s="15"/>
      <c r="VRF13" s="82"/>
      <c r="VRH13" s="83"/>
      <c r="VRJ13" s="22"/>
      <c r="VRL13" s="18"/>
      <c r="VRN13" s="19"/>
      <c r="VRT13" s="84"/>
      <c r="VSC13" s="83"/>
      <c r="VSG13" s="81"/>
      <c r="VSH13" s="15"/>
      <c r="VSI13" s="82"/>
      <c r="VSK13" s="83"/>
      <c r="VSM13" s="22"/>
      <c r="VSO13" s="18"/>
      <c r="VSQ13" s="19"/>
      <c r="VSW13" s="84"/>
      <c r="VTF13" s="83"/>
      <c r="VTJ13" s="81"/>
      <c r="VTK13" s="15"/>
      <c r="VTL13" s="82"/>
      <c r="VTN13" s="83"/>
      <c r="VTP13" s="22"/>
      <c r="VTR13" s="18"/>
      <c r="VTT13" s="19"/>
      <c r="VTZ13" s="84"/>
      <c r="VUI13" s="83"/>
      <c r="VUM13" s="81"/>
      <c r="VUN13" s="15"/>
      <c r="VUO13" s="82"/>
      <c r="VUQ13" s="83"/>
      <c r="VUS13" s="22"/>
      <c r="VUU13" s="18"/>
      <c r="VUW13" s="19"/>
      <c r="VVC13" s="84"/>
      <c r="VVL13" s="83"/>
      <c r="VVP13" s="81"/>
      <c r="VVQ13" s="15"/>
      <c r="VVR13" s="82"/>
      <c r="VVT13" s="83"/>
      <c r="VVV13" s="22"/>
      <c r="VVX13" s="18"/>
      <c r="VVZ13" s="19"/>
      <c r="VWF13" s="84"/>
      <c r="VWO13" s="83"/>
      <c r="VWS13" s="81"/>
      <c r="VWT13" s="15"/>
      <c r="VWU13" s="82"/>
      <c r="VWW13" s="83"/>
      <c r="VWY13" s="22"/>
      <c r="VXA13" s="18"/>
      <c r="VXC13" s="19"/>
      <c r="VXI13" s="84"/>
      <c r="VXR13" s="83"/>
      <c r="VXV13" s="81"/>
      <c r="VXW13" s="15"/>
      <c r="VXX13" s="82"/>
      <c r="VXZ13" s="83"/>
      <c r="VYB13" s="22"/>
      <c r="VYD13" s="18"/>
      <c r="VYF13" s="19"/>
      <c r="VYL13" s="84"/>
      <c r="VYU13" s="83"/>
      <c r="VYY13" s="81"/>
      <c r="VYZ13" s="15"/>
      <c r="VZA13" s="82"/>
      <c r="VZC13" s="83"/>
      <c r="VZE13" s="22"/>
      <c r="VZG13" s="18"/>
      <c r="VZI13" s="19"/>
      <c r="VZO13" s="84"/>
      <c r="VZX13" s="83"/>
      <c r="WAB13" s="81"/>
      <c r="WAC13" s="15"/>
      <c r="WAD13" s="82"/>
      <c r="WAF13" s="83"/>
      <c r="WAH13" s="22"/>
      <c r="WAJ13" s="18"/>
      <c r="WAL13" s="19"/>
      <c r="WAR13" s="84"/>
      <c r="WBA13" s="83"/>
      <c r="WBE13" s="81"/>
      <c r="WBF13" s="15"/>
      <c r="WBG13" s="82"/>
      <c r="WBI13" s="83"/>
      <c r="WBK13" s="22"/>
      <c r="WBM13" s="18"/>
      <c r="WBO13" s="19"/>
      <c r="WBU13" s="84"/>
      <c r="WCD13" s="83"/>
      <c r="WCH13" s="81"/>
      <c r="WCI13" s="15"/>
      <c r="WCJ13" s="82"/>
      <c r="WCL13" s="83"/>
      <c r="WCN13" s="22"/>
      <c r="WCP13" s="18"/>
      <c r="WCR13" s="19"/>
      <c r="WCX13" s="84"/>
      <c r="WDG13" s="83"/>
      <c r="WDK13" s="81"/>
      <c r="WDL13" s="15"/>
      <c r="WDM13" s="82"/>
      <c r="WDO13" s="83"/>
      <c r="WDQ13" s="22"/>
      <c r="WDS13" s="18"/>
      <c r="WDU13" s="19"/>
      <c r="WEA13" s="84"/>
      <c r="WEJ13" s="83"/>
      <c r="WEN13" s="81"/>
      <c r="WEO13" s="15"/>
      <c r="WEP13" s="82"/>
      <c r="WER13" s="83"/>
      <c r="WET13" s="22"/>
      <c r="WEV13" s="18"/>
      <c r="WEX13" s="19"/>
      <c r="WFD13" s="84"/>
      <c r="WFM13" s="83"/>
      <c r="WFQ13" s="81"/>
      <c r="WFR13" s="15"/>
      <c r="WFS13" s="82"/>
      <c r="WFU13" s="83"/>
      <c r="WFW13" s="22"/>
      <c r="WFY13" s="18"/>
      <c r="WGA13" s="19"/>
      <c r="WGG13" s="84"/>
      <c r="WGP13" s="83"/>
      <c r="WGT13" s="81"/>
      <c r="WGU13" s="15"/>
      <c r="WGV13" s="82"/>
      <c r="WGX13" s="83"/>
      <c r="WGZ13" s="22"/>
      <c r="WHB13" s="18"/>
      <c r="WHD13" s="19"/>
      <c r="WHJ13" s="84"/>
      <c r="WHS13" s="83"/>
      <c r="WHW13" s="81"/>
      <c r="WHX13" s="15"/>
      <c r="WHY13" s="82"/>
      <c r="WIA13" s="83"/>
      <c r="WIC13" s="22"/>
      <c r="WIE13" s="18"/>
      <c r="WIG13" s="19"/>
      <c r="WIM13" s="84"/>
      <c r="WIV13" s="83"/>
      <c r="WIZ13" s="81"/>
      <c r="WJA13" s="15"/>
      <c r="WJB13" s="82"/>
      <c r="WJD13" s="83"/>
      <c r="WJF13" s="22"/>
      <c r="WJH13" s="18"/>
      <c r="WJJ13" s="19"/>
      <c r="WJP13" s="84"/>
      <c r="WJY13" s="83"/>
      <c r="WKC13" s="81"/>
      <c r="WKD13" s="15"/>
      <c r="WKE13" s="82"/>
      <c r="WKG13" s="83"/>
      <c r="WKI13" s="22"/>
      <c r="WKK13" s="18"/>
      <c r="WKM13" s="19"/>
      <c r="WKS13" s="84"/>
      <c r="WLB13" s="83"/>
      <c r="WLF13" s="81"/>
      <c r="WLG13" s="15"/>
      <c r="WLH13" s="82"/>
      <c r="WLJ13" s="83"/>
      <c r="WLL13" s="22"/>
      <c r="WLN13" s="18"/>
      <c r="WLP13" s="19"/>
      <c r="WLV13" s="84"/>
      <c r="WME13" s="83"/>
      <c r="WMI13" s="81"/>
      <c r="WMJ13" s="15"/>
      <c r="WMK13" s="82"/>
      <c r="WMM13" s="83"/>
      <c r="WMO13" s="22"/>
      <c r="WMQ13" s="18"/>
      <c r="WMS13" s="19"/>
      <c r="WMY13" s="84"/>
      <c r="WNH13" s="83"/>
      <c r="WNL13" s="81"/>
      <c r="WNM13" s="15"/>
      <c r="WNN13" s="82"/>
      <c r="WNP13" s="83"/>
      <c r="WNR13" s="22"/>
      <c r="WNT13" s="18"/>
      <c r="WNV13" s="19"/>
      <c r="WOB13" s="84"/>
      <c r="WOK13" s="83"/>
      <c r="WOO13" s="81"/>
      <c r="WOP13" s="15"/>
      <c r="WOQ13" s="82"/>
      <c r="WOS13" s="83"/>
      <c r="WOU13" s="22"/>
      <c r="WOW13" s="18"/>
      <c r="WOY13" s="19"/>
      <c r="WPE13" s="84"/>
      <c r="WPN13" s="83"/>
      <c r="WPR13" s="81"/>
      <c r="WPS13" s="15"/>
      <c r="WPT13" s="82"/>
      <c r="WPV13" s="83"/>
      <c r="WPX13" s="22"/>
      <c r="WPZ13" s="18"/>
      <c r="WQB13" s="19"/>
      <c r="WQH13" s="84"/>
      <c r="WQQ13" s="83"/>
      <c r="WQU13" s="81"/>
      <c r="WQV13" s="15"/>
      <c r="WQW13" s="82"/>
      <c r="WQY13" s="83"/>
      <c r="WRA13" s="22"/>
      <c r="WRC13" s="18"/>
      <c r="WRE13" s="19"/>
      <c r="WRK13" s="84"/>
      <c r="WRT13" s="83"/>
      <c r="WRX13" s="81"/>
      <c r="WRY13" s="15"/>
      <c r="WRZ13" s="82"/>
      <c r="WSB13" s="83"/>
      <c r="WSD13" s="22"/>
      <c r="WSF13" s="18"/>
      <c r="WSH13" s="19"/>
      <c r="WSN13" s="84"/>
      <c r="WSW13" s="83"/>
      <c r="WTA13" s="81"/>
      <c r="WTB13" s="15"/>
      <c r="WTC13" s="82"/>
      <c r="WTE13" s="83"/>
      <c r="WTG13" s="22"/>
      <c r="WTI13" s="18"/>
      <c r="WTK13" s="19"/>
      <c r="WTQ13" s="84"/>
      <c r="WTZ13" s="83"/>
      <c r="WUD13" s="81"/>
      <c r="WUE13" s="15"/>
      <c r="WUF13" s="82"/>
      <c r="WUH13" s="83"/>
      <c r="WUJ13" s="22"/>
      <c r="WUL13" s="18"/>
      <c r="WUN13" s="19"/>
      <c r="WUT13" s="84"/>
      <c r="WVC13" s="83"/>
      <c r="WVG13" s="81"/>
      <c r="WVH13" s="15"/>
      <c r="WVI13" s="82"/>
      <c r="WVK13" s="83"/>
      <c r="WVM13" s="22"/>
      <c r="WVO13" s="18"/>
      <c r="WVQ13" s="19"/>
      <c r="WVW13" s="84"/>
      <c r="WWF13" s="83"/>
      <c r="WWJ13" s="81"/>
      <c r="WWK13" s="15"/>
      <c r="WWL13" s="82"/>
      <c r="WWN13" s="83"/>
      <c r="WWP13" s="22"/>
      <c r="WWR13" s="18"/>
      <c r="WWT13" s="19"/>
      <c r="WWZ13" s="84"/>
      <c r="WXI13" s="83"/>
      <c r="WXM13" s="81"/>
      <c r="WXN13" s="15"/>
      <c r="WXO13" s="82"/>
      <c r="WXQ13" s="83"/>
      <c r="WXS13" s="22"/>
      <c r="WXU13" s="18"/>
      <c r="WXW13" s="19"/>
      <c r="WYC13" s="84"/>
      <c r="WYL13" s="83"/>
      <c r="WYP13" s="81"/>
      <c r="WYQ13" s="15"/>
      <c r="WYR13" s="82"/>
      <c r="WYT13" s="83"/>
      <c r="WYV13" s="22"/>
      <c r="WYX13" s="18"/>
      <c r="WYZ13" s="19"/>
      <c r="WZF13" s="84"/>
      <c r="WZO13" s="83"/>
      <c r="WZS13" s="81"/>
      <c r="WZT13" s="15"/>
      <c r="WZU13" s="82"/>
      <c r="WZW13" s="83"/>
      <c r="WZY13" s="22"/>
      <c r="XAA13" s="18"/>
      <c r="XAC13" s="19"/>
      <c r="XAI13" s="84"/>
      <c r="XAR13" s="83"/>
      <c r="XAV13" s="81"/>
      <c r="XAW13" s="15"/>
      <c r="XAX13" s="82"/>
      <c r="XAZ13" s="83"/>
      <c r="XBB13" s="22"/>
      <c r="XBD13" s="18"/>
      <c r="XBF13" s="19"/>
      <c r="XBL13" s="84"/>
      <c r="XBU13" s="83"/>
      <c r="XBY13" s="81"/>
      <c r="XBZ13" s="15"/>
      <c r="XCA13" s="82"/>
      <c r="XCC13" s="83"/>
      <c r="XCE13" s="22"/>
      <c r="XCG13" s="18"/>
      <c r="XCI13" s="19"/>
      <c r="XCO13" s="84"/>
      <c r="XCX13" s="83"/>
      <c r="XDB13" s="81"/>
      <c r="XDC13" s="15"/>
      <c r="XDD13" s="82"/>
      <c r="XDF13" s="83"/>
      <c r="XDH13" s="22"/>
      <c r="XDJ13" s="18"/>
      <c r="XDL13" s="19"/>
      <c r="XDR13" s="84"/>
      <c r="XEA13" s="83"/>
      <c r="XEE13" s="81"/>
      <c r="XEF13" s="15"/>
      <c r="XEG13" s="82"/>
      <c r="XEI13" s="83"/>
      <c r="XEK13" s="22"/>
      <c r="XEM13" s="18"/>
      <c r="XEO13" s="19"/>
      <c r="XEU13" s="84"/>
      <c r="XFD13" s="83"/>
    </row>
    <row r="14" spans="1:1024 1026:2043 2049:3064 3073:4096 4098:5117 5123:6138 6147:7168 7170:8191 8197:9212 9221:11263 11265:12286 12295:13310 13314:14335 14337:15360 15369:16384" s="30" customFormat="1" ht="30" customHeight="1">
      <c r="A14" s="10">
        <v>6</v>
      </c>
      <c r="B14" s="10">
        <v>5</v>
      </c>
      <c r="C14" s="8" t="s">
        <v>36</v>
      </c>
      <c r="D14" s="74">
        <v>17337</v>
      </c>
      <c r="E14" s="75">
        <f t="shared" si="6"/>
        <v>13.6685</v>
      </c>
      <c r="F14" s="76">
        <v>198</v>
      </c>
      <c r="G14" s="75">
        <f t="shared" si="1"/>
        <v>4</v>
      </c>
      <c r="H14" s="24">
        <v>0.18</v>
      </c>
      <c r="I14" s="75">
        <f t="shared" si="7"/>
        <v>0</v>
      </c>
      <c r="J14" s="13">
        <v>2.5230000000000001</v>
      </c>
      <c r="K14" s="75">
        <f t="shared" si="2"/>
        <v>10</v>
      </c>
      <c r="L14" s="23">
        <v>2.6886189258312019</v>
      </c>
      <c r="M14" s="75">
        <f t="shared" si="3"/>
        <v>11.721547314578004</v>
      </c>
      <c r="N14" s="29"/>
      <c r="O14" s="29"/>
      <c r="P14" s="29"/>
      <c r="Q14" s="29"/>
      <c r="R14" s="77">
        <v>50.7457797004732</v>
      </c>
      <c r="S14" s="75">
        <f t="shared" si="8"/>
        <v>12.6864449251183</v>
      </c>
      <c r="T14" s="29"/>
      <c r="U14" s="29"/>
      <c r="V14" s="29"/>
      <c r="W14" s="29">
        <f t="shared" si="4"/>
        <v>100</v>
      </c>
      <c r="X14" s="29">
        <v>26</v>
      </c>
      <c r="Y14" s="75">
        <f t="shared" si="9"/>
        <v>2.6</v>
      </c>
      <c r="Z14" s="29"/>
      <c r="AA14" s="28">
        <v>557</v>
      </c>
      <c r="AB14" s="75">
        <f t="shared" si="5"/>
        <v>11.14</v>
      </c>
      <c r="AC14" s="28">
        <f t="shared" si="10"/>
        <v>165.81649223969629</v>
      </c>
      <c r="AD14" s="78">
        <f t="shared" si="11"/>
        <v>19.458088531090414</v>
      </c>
      <c r="AE14" s="79"/>
    </row>
    <row r="15" spans="1:1024 1026:2043 2049:3064 3073:4096 4098:5117 5123:6138 6147:7168 7170:8191 8197:9212 9221:11263 11265:12286 12295:13310 13314:14335 14337:15360 15369:16384" s="30" customFormat="1" ht="30" customHeight="1">
      <c r="A15" s="10">
        <v>5</v>
      </c>
      <c r="B15" s="10">
        <v>6</v>
      </c>
      <c r="C15" s="8" t="s">
        <v>35</v>
      </c>
      <c r="D15" s="74">
        <v>18282</v>
      </c>
      <c r="E15" s="75">
        <f t="shared" si="6"/>
        <v>14.141</v>
      </c>
      <c r="F15" s="76">
        <v>10844</v>
      </c>
      <c r="G15" s="75">
        <f t="shared" si="1"/>
        <v>12.843999999999999</v>
      </c>
      <c r="H15" s="24">
        <v>5.79</v>
      </c>
      <c r="I15" s="75">
        <f t="shared" si="7"/>
        <v>0.79</v>
      </c>
      <c r="J15" s="13">
        <v>1.1779999999999999</v>
      </c>
      <c r="K15" s="75">
        <f t="shared" si="2"/>
        <v>10</v>
      </c>
      <c r="L15" s="23">
        <v>0.67252413493871355</v>
      </c>
      <c r="M15" s="75">
        <f t="shared" si="3"/>
        <v>10</v>
      </c>
      <c r="N15" s="29"/>
      <c r="O15" s="29"/>
      <c r="P15" s="29"/>
      <c r="Q15" s="29"/>
      <c r="R15" s="77">
        <v>32.716028725746803</v>
      </c>
      <c r="S15" s="75">
        <f t="shared" si="8"/>
        <v>8.1790071814367007</v>
      </c>
      <c r="T15" s="29"/>
      <c r="U15" s="29"/>
      <c r="V15" s="29"/>
      <c r="W15" s="29">
        <f t="shared" si="4"/>
        <v>100</v>
      </c>
      <c r="X15" s="29">
        <v>35</v>
      </c>
      <c r="Y15" s="75">
        <f t="shared" si="9"/>
        <v>3.5</v>
      </c>
      <c r="Z15" s="29"/>
      <c r="AA15" s="28">
        <v>325</v>
      </c>
      <c r="AB15" s="75">
        <f t="shared" si="5"/>
        <v>6.5</v>
      </c>
      <c r="AC15" s="28">
        <f t="shared" si="10"/>
        <v>165.95400718143671</v>
      </c>
      <c r="AD15" s="78">
        <f t="shared" si="11"/>
        <v>19.474225514056286</v>
      </c>
      <c r="AE15" s="79"/>
    </row>
    <row r="16" spans="1:1024 1026:2043 2049:3064 3073:4096 4098:5117 5123:6138 6147:7168 7170:8191 8197:9212 9221:11263 11265:12286 12295:13310 13314:14335 14337:15360 15369:16384" s="30" customFormat="1" ht="30" customHeight="1">
      <c r="A16" s="10">
        <v>3</v>
      </c>
      <c r="B16" s="10">
        <v>7</v>
      </c>
      <c r="C16" s="8" t="s">
        <v>33</v>
      </c>
      <c r="D16" s="74">
        <v>23044</v>
      </c>
      <c r="E16" s="75">
        <f t="shared" si="6"/>
        <v>16.521999999999998</v>
      </c>
      <c r="F16" s="76">
        <v>9674</v>
      </c>
      <c r="G16" s="75">
        <f t="shared" si="1"/>
        <v>11.673999999999999</v>
      </c>
      <c r="H16" s="24">
        <v>6.82</v>
      </c>
      <c r="I16" s="75">
        <f t="shared" si="7"/>
        <v>1.8200000000000003</v>
      </c>
      <c r="J16" s="13">
        <v>14.782</v>
      </c>
      <c r="K16" s="75">
        <f t="shared" si="2"/>
        <v>19.782</v>
      </c>
      <c r="L16" s="23">
        <v>1.4061208396392524</v>
      </c>
      <c r="M16" s="75">
        <f t="shared" si="3"/>
        <v>10</v>
      </c>
      <c r="N16" s="29"/>
      <c r="O16" s="29"/>
      <c r="P16" s="29"/>
      <c r="Q16" s="29"/>
      <c r="R16" s="77">
        <v>32.564252764150297</v>
      </c>
      <c r="S16" s="75">
        <f t="shared" si="8"/>
        <v>8.1410631910375741</v>
      </c>
      <c r="T16" s="29"/>
      <c r="U16" s="29"/>
      <c r="V16" s="29"/>
      <c r="W16" s="29">
        <f t="shared" si="4"/>
        <v>100</v>
      </c>
      <c r="X16" s="29">
        <v>27</v>
      </c>
      <c r="Y16" s="75">
        <f t="shared" si="9"/>
        <v>2.7</v>
      </c>
      <c r="Z16" s="29"/>
      <c r="AA16" s="28">
        <v>70</v>
      </c>
      <c r="AB16" s="75">
        <f t="shared" si="5"/>
        <v>0</v>
      </c>
      <c r="AC16" s="28">
        <f t="shared" si="10"/>
        <v>170.63906319103756</v>
      </c>
      <c r="AD16" s="78">
        <f t="shared" si="11"/>
        <v>20.024003364115682</v>
      </c>
      <c r="AE16" s="79"/>
    </row>
    <row r="17" spans="1:1024 1026:2043 2049:3064 3073:4096 4098:5117 5123:6138 6147:7168 7170:8191 8197:9212 9221:11263 11265:12286 12295:13310 13314:14335 14337:15360 15369:16384" s="30" customFormat="1" ht="30" customHeight="1">
      <c r="A17" s="10">
        <v>9</v>
      </c>
      <c r="B17" s="10">
        <v>8</v>
      </c>
      <c r="C17" s="8" t="s">
        <v>39</v>
      </c>
      <c r="D17" s="74">
        <v>24471</v>
      </c>
      <c r="E17" s="75">
        <f t="shared" si="6"/>
        <v>17.235500000000002</v>
      </c>
      <c r="F17" s="76">
        <v>13539</v>
      </c>
      <c r="G17" s="75">
        <f t="shared" si="1"/>
        <v>15.539</v>
      </c>
      <c r="H17" s="24">
        <v>2.0099999999999998</v>
      </c>
      <c r="I17" s="75">
        <f t="shared" si="7"/>
        <v>0</v>
      </c>
      <c r="J17" s="13">
        <v>4.5739999999999998</v>
      </c>
      <c r="K17" s="75">
        <f t="shared" si="2"/>
        <v>10</v>
      </c>
      <c r="L17" s="23">
        <v>4.0943105732392855</v>
      </c>
      <c r="M17" s="75">
        <f t="shared" si="3"/>
        <v>15.235776433098213</v>
      </c>
      <c r="N17" s="29"/>
      <c r="O17" s="29"/>
      <c r="P17" s="29"/>
      <c r="Q17" s="29"/>
      <c r="R17" s="77">
        <v>19.6127237962802</v>
      </c>
      <c r="S17" s="75">
        <f t="shared" si="8"/>
        <v>4.90318094907005</v>
      </c>
      <c r="T17" s="29"/>
      <c r="U17" s="29"/>
      <c r="V17" s="29"/>
      <c r="W17" s="29">
        <f t="shared" si="4"/>
        <v>100</v>
      </c>
      <c r="X17" s="29">
        <v>46</v>
      </c>
      <c r="Y17" s="75">
        <f t="shared" si="9"/>
        <v>4.6000000000000005</v>
      </c>
      <c r="Z17" s="29"/>
      <c r="AA17" s="28">
        <v>41</v>
      </c>
      <c r="AB17" s="75">
        <f t="shared" si="5"/>
        <v>0</v>
      </c>
      <c r="AC17" s="28">
        <f t="shared" si="10"/>
        <v>167.51345738216824</v>
      </c>
      <c r="AD17" s="78">
        <f t="shared" si="11"/>
        <v>19.657222510650552</v>
      </c>
      <c r="AE17" s="79"/>
    </row>
    <row r="18" spans="1:1024 1026:2043 2049:3064 3073:4096 4098:5117 5123:6138 6147:7168 7170:8191 8197:9212 9221:11263 11265:12286 12295:13310 13314:14335 14337:15360 15369:16384" s="30" customFormat="1" ht="30" customHeight="1">
      <c r="A18" s="10">
        <v>8</v>
      </c>
      <c r="B18" s="10">
        <v>9</v>
      </c>
      <c r="C18" s="8" t="s">
        <v>38</v>
      </c>
      <c r="D18" s="74">
        <v>24746</v>
      </c>
      <c r="E18" s="75">
        <f t="shared" si="6"/>
        <v>17.373000000000001</v>
      </c>
      <c r="F18" s="76">
        <v>1104</v>
      </c>
      <c r="G18" s="75">
        <f t="shared" si="1"/>
        <v>4</v>
      </c>
      <c r="H18" s="24">
        <v>0.51</v>
      </c>
      <c r="I18" s="75">
        <f t="shared" si="7"/>
        <v>0</v>
      </c>
      <c r="J18" s="13">
        <v>7.915</v>
      </c>
      <c r="K18" s="75">
        <f t="shared" si="2"/>
        <v>12.914999999999999</v>
      </c>
      <c r="L18" s="23">
        <v>6.4122298195016043</v>
      </c>
      <c r="M18" s="75">
        <f t="shared" si="3"/>
        <v>21.030574548754011</v>
      </c>
      <c r="N18" s="29"/>
      <c r="O18" s="29"/>
      <c r="P18" s="29"/>
      <c r="Q18" s="29"/>
      <c r="R18" s="77">
        <v>51.743828960155497</v>
      </c>
      <c r="S18" s="75">
        <f t="shared" si="8"/>
        <v>12.935957240038874</v>
      </c>
      <c r="T18" s="29"/>
      <c r="U18" s="29"/>
      <c r="V18" s="29"/>
      <c r="W18" s="29">
        <f t="shared" si="4"/>
        <v>100</v>
      </c>
      <c r="X18" s="29">
        <v>31</v>
      </c>
      <c r="Y18" s="75">
        <f t="shared" si="9"/>
        <v>3.1</v>
      </c>
      <c r="Z18" s="29"/>
      <c r="AA18" s="28">
        <v>161</v>
      </c>
      <c r="AB18" s="75">
        <f t="shared" si="5"/>
        <v>3.22</v>
      </c>
      <c r="AC18" s="28">
        <f t="shared" si="10"/>
        <v>174.57453178879288</v>
      </c>
      <c r="AD18" s="78">
        <f t="shared" si="11"/>
        <v>20.485819286959796</v>
      </c>
      <c r="AE18" s="79"/>
    </row>
    <row r="19" spans="1:1024 1026:2043 2049:3064 3073:4096 4098:5117 5123:6138 6147:7168 7170:8191 8197:9212 9221:11263 11265:12286 12295:13310 13314:14335 14337:15360 15369:16384" s="96" customFormat="1" ht="30" customHeight="1">
      <c r="A19" s="85">
        <v>4</v>
      </c>
      <c r="B19" s="85">
        <v>10</v>
      </c>
      <c r="C19" s="8" t="s">
        <v>34</v>
      </c>
      <c r="D19" s="74">
        <v>66270</v>
      </c>
      <c r="E19" s="86">
        <f t="shared" si="6"/>
        <v>38.135000000000005</v>
      </c>
      <c r="F19" s="87">
        <v>2853</v>
      </c>
      <c r="G19" s="86">
        <f t="shared" si="1"/>
        <v>4.8529999999999998</v>
      </c>
      <c r="H19" s="88">
        <v>0.06</v>
      </c>
      <c r="I19" s="86">
        <f t="shared" si="7"/>
        <v>0</v>
      </c>
      <c r="J19" s="89">
        <v>16.414000000000001</v>
      </c>
      <c r="K19" s="86">
        <f t="shared" si="2"/>
        <v>21.414000000000001</v>
      </c>
      <c r="L19" s="90">
        <v>3.6336749173711977</v>
      </c>
      <c r="M19" s="86">
        <f t="shared" si="3"/>
        <v>14.084187293427995</v>
      </c>
      <c r="N19" s="91"/>
      <c r="O19" s="91"/>
      <c r="P19" s="91"/>
      <c r="Q19" s="91"/>
      <c r="R19" s="92">
        <v>28.580971241096002</v>
      </c>
      <c r="S19" s="86">
        <f t="shared" si="8"/>
        <v>7.1452428102740004</v>
      </c>
      <c r="T19" s="91"/>
      <c r="U19" s="91"/>
      <c r="V19" s="91"/>
      <c r="W19" s="91">
        <f t="shared" si="4"/>
        <v>100</v>
      </c>
      <c r="X19" s="91">
        <v>71</v>
      </c>
      <c r="Y19" s="86">
        <f t="shared" si="9"/>
        <v>7.1000000000000005</v>
      </c>
      <c r="Z19" s="91"/>
      <c r="AA19" s="93">
        <v>3727</v>
      </c>
      <c r="AB19" s="86">
        <f t="shared" si="5"/>
        <v>74.540000000000006</v>
      </c>
      <c r="AC19" s="93">
        <f t="shared" si="10"/>
        <v>267.27143010370202</v>
      </c>
      <c r="AD19" s="94">
        <f t="shared" si="11"/>
        <v>31.363533738678143</v>
      </c>
      <c r="AE19" s="95"/>
    </row>
    <row r="20" spans="1:1024 1026:2043 2049:3064 3073:4096 4098:5117 5123:6138 6147:7168 7170:8191 8197:9212 9221:11263 11265:12286 12295:13310 13314:14335 14337:15360 15369:16384" s="30" customFormat="1" ht="30" customHeight="1">
      <c r="A20" s="10">
        <v>21</v>
      </c>
      <c r="B20" s="10">
        <v>11</v>
      </c>
      <c r="C20" s="8" t="s">
        <v>51</v>
      </c>
      <c r="D20" s="74">
        <v>5737</v>
      </c>
      <c r="E20" s="75">
        <f t="shared" si="6"/>
        <v>10</v>
      </c>
      <c r="F20" s="76">
        <v>5777</v>
      </c>
      <c r="G20" s="75">
        <f t="shared" si="1"/>
        <v>7.7770000000000001</v>
      </c>
      <c r="H20" s="24">
        <v>40</v>
      </c>
      <c r="I20" s="75">
        <f t="shared" si="7"/>
        <v>35</v>
      </c>
      <c r="J20" s="13">
        <v>7.3999999999999996E-2</v>
      </c>
      <c r="K20" s="75">
        <f t="shared" si="2"/>
        <v>10</v>
      </c>
      <c r="L20" s="23">
        <v>0.19585527882910303</v>
      </c>
      <c r="M20" s="75">
        <f t="shared" si="3"/>
        <v>10</v>
      </c>
      <c r="N20" s="29"/>
      <c r="O20" s="29"/>
      <c r="P20" s="29"/>
      <c r="Q20" s="29"/>
      <c r="R20" s="77">
        <v>41.250335133478899</v>
      </c>
      <c r="S20" s="75">
        <f t="shared" si="8"/>
        <v>10.312583783369725</v>
      </c>
      <c r="T20" s="97"/>
      <c r="U20" s="97"/>
      <c r="V20" s="97">
        <f t="shared" ref="V20:V23" si="12">$V$121</f>
        <v>130</v>
      </c>
      <c r="W20" s="29"/>
      <c r="X20" s="29">
        <v>14</v>
      </c>
      <c r="Y20" s="75">
        <f>X20*$Y$121</f>
        <v>2.8000000000000003</v>
      </c>
      <c r="Z20" s="29">
        <f>$Z$121</f>
        <v>10</v>
      </c>
      <c r="AA20" s="28">
        <v>35</v>
      </c>
      <c r="AB20" s="75">
        <f t="shared" si="5"/>
        <v>0</v>
      </c>
      <c r="AC20" s="28">
        <f t="shared" si="10"/>
        <v>225.88958378336974</v>
      </c>
      <c r="AD20" s="78">
        <f t="shared" si="11"/>
        <v>26.507493073452704</v>
      </c>
      <c r="AE20" s="79"/>
      <c r="AF20" s="81"/>
      <c r="AG20" s="15"/>
      <c r="AH20" s="82"/>
      <c r="AJ20" s="83"/>
      <c r="AL20" s="22"/>
      <c r="AN20" s="18"/>
      <c r="AP20" s="19"/>
      <c r="AV20" s="84"/>
      <c r="BE20" s="83"/>
      <c r="BI20" s="81"/>
      <c r="BJ20" s="15"/>
      <c r="BK20" s="82"/>
      <c r="BM20" s="83"/>
      <c r="BO20" s="22"/>
      <c r="BQ20" s="18"/>
      <c r="BS20" s="19"/>
      <c r="BY20" s="84"/>
      <c r="CH20" s="83"/>
      <c r="CL20" s="81"/>
      <c r="CM20" s="15"/>
      <c r="CN20" s="82"/>
      <c r="CP20" s="83"/>
      <c r="CR20" s="22"/>
      <c r="CT20" s="18"/>
      <c r="CV20" s="19"/>
      <c r="DB20" s="84"/>
      <c r="DK20" s="83"/>
      <c r="DO20" s="81"/>
      <c r="DP20" s="15"/>
      <c r="DQ20" s="82"/>
      <c r="DS20" s="83"/>
      <c r="DU20" s="22"/>
      <c r="DW20" s="18"/>
      <c r="DY20" s="19"/>
      <c r="EE20" s="84"/>
      <c r="EN20" s="83"/>
      <c r="ER20" s="81"/>
      <c r="ES20" s="15"/>
      <c r="ET20" s="82"/>
      <c r="EV20" s="83"/>
      <c r="EX20" s="22"/>
      <c r="EZ20" s="18"/>
      <c r="FB20" s="19"/>
      <c r="FH20" s="84"/>
      <c r="FQ20" s="83"/>
      <c r="FU20" s="81"/>
      <c r="FV20" s="15"/>
      <c r="FW20" s="82"/>
      <c r="FY20" s="83"/>
      <c r="GA20" s="22"/>
      <c r="GC20" s="18"/>
      <c r="GE20" s="19"/>
      <c r="GK20" s="84"/>
      <c r="GT20" s="83"/>
      <c r="GX20" s="81"/>
      <c r="GY20" s="15"/>
      <c r="GZ20" s="82"/>
      <c r="HB20" s="83"/>
      <c r="HD20" s="22"/>
      <c r="HF20" s="18"/>
      <c r="HH20" s="19"/>
      <c r="HN20" s="84"/>
      <c r="HW20" s="83"/>
      <c r="IA20" s="81"/>
      <c r="IB20" s="15"/>
      <c r="IC20" s="82"/>
      <c r="IE20" s="83"/>
      <c r="IG20" s="22"/>
      <c r="II20" s="18"/>
      <c r="IK20" s="19"/>
      <c r="IQ20" s="84"/>
      <c r="IZ20" s="83"/>
      <c r="JD20" s="81"/>
      <c r="JE20" s="15"/>
      <c r="JF20" s="82"/>
      <c r="JH20" s="83"/>
      <c r="JJ20" s="22"/>
      <c r="JL20" s="18"/>
      <c r="JN20" s="19"/>
      <c r="JT20" s="84"/>
      <c r="KC20" s="83"/>
      <c r="KG20" s="81"/>
      <c r="KH20" s="15"/>
      <c r="KI20" s="82"/>
      <c r="KK20" s="83"/>
      <c r="KM20" s="22"/>
      <c r="KO20" s="18"/>
      <c r="KQ20" s="19"/>
      <c r="KW20" s="84"/>
      <c r="LF20" s="83"/>
      <c r="LJ20" s="81"/>
      <c r="LK20" s="15"/>
      <c r="LL20" s="82"/>
      <c r="LN20" s="83"/>
      <c r="LP20" s="22"/>
      <c r="LR20" s="18"/>
      <c r="LT20" s="19"/>
      <c r="LZ20" s="84"/>
      <c r="MI20" s="83"/>
      <c r="MM20" s="81"/>
      <c r="MN20" s="15"/>
      <c r="MO20" s="82"/>
      <c r="MQ20" s="83"/>
      <c r="MS20" s="22"/>
      <c r="MU20" s="18"/>
      <c r="MW20" s="19"/>
      <c r="NC20" s="84"/>
      <c r="NL20" s="83"/>
      <c r="NP20" s="81"/>
      <c r="NQ20" s="15"/>
      <c r="NR20" s="82"/>
      <c r="NT20" s="83"/>
      <c r="NV20" s="22"/>
      <c r="NX20" s="18"/>
      <c r="NZ20" s="19"/>
      <c r="OF20" s="84"/>
      <c r="OO20" s="83"/>
      <c r="OS20" s="81"/>
      <c r="OT20" s="15"/>
      <c r="OU20" s="82"/>
      <c r="OW20" s="83"/>
      <c r="OY20" s="22"/>
      <c r="PA20" s="18"/>
      <c r="PC20" s="19"/>
      <c r="PI20" s="84"/>
      <c r="PR20" s="83"/>
      <c r="PV20" s="81"/>
      <c r="PW20" s="15"/>
      <c r="PX20" s="82"/>
      <c r="PZ20" s="83"/>
      <c r="QB20" s="22"/>
      <c r="QD20" s="18"/>
      <c r="QF20" s="19"/>
      <c r="QL20" s="84"/>
      <c r="QU20" s="83"/>
      <c r="QY20" s="81"/>
      <c r="QZ20" s="15"/>
      <c r="RA20" s="82"/>
      <c r="RC20" s="83"/>
      <c r="RE20" s="22"/>
      <c r="RG20" s="18"/>
      <c r="RI20" s="19"/>
      <c r="RO20" s="84"/>
      <c r="RX20" s="83"/>
      <c r="SB20" s="81"/>
      <c r="SC20" s="15"/>
      <c r="SD20" s="82"/>
      <c r="SF20" s="83"/>
      <c r="SH20" s="22"/>
      <c r="SJ20" s="18"/>
      <c r="SL20" s="19"/>
      <c r="SR20" s="84"/>
      <c r="TA20" s="83"/>
      <c r="TE20" s="81"/>
      <c r="TF20" s="15"/>
      <c r="TG20" s="82"/>
      <c r="TI20" s="83"/>
      <c r="TK20" s="22"/>
      <c r="TM20" s="18"/>
      <c r="TO20" s="19"/>
      <c r="TU20" s="84"/>
      <c r="UD20" s="83"/>
      <c r="UH20" s="81"/>
      <c r="UI20" s="15"/>
      <c r="UJ20" s="82"/>
      <c r="UL20" s="83"/>
      <c r="UN20" s="22"/>
      <c r="UP20" s="18"/>
      <c r="UR20" s="19"/>
      <c r="UX20" s="84"/>
      <c r="VG20" s="83"/>
      <c r="VK20" s="81"/>
      <c r="VL20" s="15"/>
      <c r="VM20" s="82"/>
      <c r="VO20" s="83"/>
      <c r="VQ20" s="22"/>
      <c r="VS20" s="18"/>
      <c r="VU20" s="19"/>
      <c r="WA20" s="84"/>
      <c r="WJ20" s="83"/>
      <c r="WN20" s="81"/>
      <c r="WO20" s="15"/>
      <c r="WP20" s="82"/>
      <c r="WR20" s="83"/>
      <c r="WT20" s="22"/>
      <c r="WV20" s="18"/>
      <c r="WX20" s="19"/>
      <c r="XD20" s="84"/>
      <c r="XM20" s="83"/>
      <c r="XQ20" s="81"/>
      <c r="XR20" s="15"/>
      <c r="XS20" s="82"/>
      <c r="XU20" s="83"/>
      <c r="XW20" s="22"/>
      <c r="XY20" s="18"/>
      <c r="YA20" s="19"/>
      <c r="YG20" s="84"/>
      <c r="YP20" s="83"/>
      <c r="YT20" s="81"/>
      <c r="YU20" s="15"/>
      <c r="YV20" s="82"/>
      <c r="YX20" s="83"/>
      <c r="YZ20" s="22"/>
      <c r="ZB20" s="18"/>
      <c r="ZD20" s="19"/>
      <c r="ZJ20" s="84"/>
      <c r="ZS20" s="83"/>
      <c r="ZW20" s="81"/>
      <c r="ZX20" s="15"/>
      <c r="ZY20" s="82"/>
      <c r="AAA20" s="83"/>
      <c r="AAC20" s="22"/>
      <c r="AAE20" s="18"/>
      <c r="AAG20" s="19"/>
      <c r="AAM20" s="84"/>
      <c r="AAV20" s="83"/>
      <c r="AAZ20" s="81"/>
      <c r="ABA20" s="15"/>
      <c r="ABB20" s="82"/>
      <c r="ABD20" s="83"/>
      <c r="ABF20" s="22"/>
      <c r="ABH20" s="18"/>
      <c r="ABJ20" s="19"/>
      <c r="ABP20" s="84"/>
      <c r="ABY20" s="83"/>
      <c r="ACC20" s="81"/>
      <c r="ACD20" s="15"/>
      <c r="ACE20" s="82"/>
      <c r="ACG20" s="83"/>
      <c r="ACI20" s="22"/>
      <c r="ACK20" s="18"/>
      <c r="ACM20" s="19"/>
      <c r="ACS20" s="84"/>
      <c r="ADB20" s="83"/>
      <c r="ADF20" s="81"/>
      <c r="ADG20" s="15"/>
      <c r="ADH20" s="82"/>
      <c r="ADJ20" s="83"/>
      <c r="ADL20" s="22"/>
      <c r="ADN20" s="18"/>
      <c r="ADP20" s="19"/>
      <c r="ADV20" s="84"/>
      <c r="AEE20" s="83"/>
      <c r="AEI20" s="81"/>
      <c r="AEJ20" s="15"/>
      <c r="AEK20" s="82"/>
      <c r="AEM20" s="83"/>
      <c r="AEO20" s="22"/>
      <c r="AEQ20" s="18"/>
      <c r="AES20" s="19"/>
      <c r="AEY20" s="84"/>
      <c r="AFH20" s="83"/>
      <c r="AFL20" s="81"/>
      <c r="AFM20" s="15"/>
      <c r="AFN20" s="82"/>
      <c r="AFP20" s="83"/>
      <c r="AFR20" s="22"/>
      <c r="AFT20" s="18"/>
      <c r="AFV20" s="19"/>
      <c r="AGB20" s="84"/>
      <c r="AGK20" s="83"/>
      <c r="AGO20" s="81"/>
      <c r="AGP20" s="15"/>
      <c r="AGQ20" s="82"/>
      <c r="AGS20" s="83"/>
      <c r="AGU20" s="22"/>
      <c r="AGW20" s="18"/>
      <c r="AGY20" s="19"/>
      <c r="AHE20" s="84"/>
      <c r="AHN20" s="83"/>
      <c r="AHR20" s="81"/>
      <c r="AHS20" s="15"/>
      <c r="AHT20" s="82"/>
      <c r="AHV20" s="83"/>
      <c r="AHX20" s="22"/>
      <c r="AHZ20" s="18"/>
      <c r="AIB20" s="19"/>
      <c r="AIH20" s="84"/>
      <c r="AIQ20" s="83"/>
      <c r="AIU20" s="81"/>
      <c r="AIV20" s="15"/>
      <c r="AIW20" s="82"/>
      <c r="AIY20" s="83"/>
      <c r="AJA20" s="22"/>
      <c r="AJC20" s="18"/>
      <c r="AJE20" s="19"/>
      <c r="AJK20" s="84"/>
      <c r="AJT20" s="83"/>
      <c r="AJX20" s="81"/>
      <c r="AJY20" s="15"/>
      <c r="AJZ20" s="82"/>
      <c r="AKB20" s="83"/>
      <c r="AKD20" s="22"/>
      <c r="AKF20" s="18"/>
      <c r="AKH20" s="19"/>
      <c r="AKN20" s="84"/>
      <c r="AKW20" s="83"/>
      <c r="ALA20" s="81"/>
      <c r="ALB20" s="15"/>
      <c r="ALC20" s="82"/>
      <c r="ALE20" s="83"/>
      <c r="ALG20" s="22"/>
      <c r="ALI20" s="18"/>
      <c r="ALK20" s="19"/>
      <c r="ALQ20" s="84"/>
      <c r="ALZ20" s="83"/>
      <c r="AMD20" s="81"/>
      <c r="AME20" s="15"/>
      <c r="AMF20" s="82"/>
      <c r="AMH20" s="83"/>
      <c r="AMJ20" s="22"/>
      <c r="AML20" s="18"/>
      <c r="AMN20" s="19"/>
      <c r="AMT20" s="84"/>
      <c r="ANC20" s="83"/>
      <c r="ANG20" s="81"/>
      <c r="ANH20" s="15"/>
      <c r="ANI20" s="82"/>
      <c r="ANK20" s="83"/>
      <c r="ANM20" s="22"/>
      <c r="ANO20" s="18"/>
      <c r="ANQ20" s="19"/>
      <c r="ANW20" s="84"/>
      <c r="AOF20" s="83"/>
      <c r="AOJ20" s="81"/>
      <c r="AOK20" s="15"/>
      <c r="AOL20" s="82"/>
      <c r="AON20" s="83"/>
      <c r="AOP20" s="22"/>
      <c r="AOR20" s="18"/>
      <c r="AOT20" s="19"/>
      <c r="AOZ20" s="84"/>
      <c r="API20" s="83"/>
      <c r="APM20" s="81"/>
      <c r="APN20" s="15"/>
      <c r="APO20" s="82"/>
      <c r="APQ20" s="83"/>
      <c r="APS20" s="22"/>
      <c r="APU20" s="18"/>
      <c r="APW20" s="19"/>
      <c r="AQC20" s="84"/>
      <c r="AQL20" s="83"/>
      <c r="AQP20" s="81"/>
      <c r="AQQ20" s="15"/>
      <c r="AQR20" s="82"/>
      <c r="AQT20" s="83"/>
      <c r="AQV20" s="22"/>
      <c r="AQX20" s="18"/>
      <c r="AQZ20" s="19"/>
      <c r="ARF20" s="84"/>
      <c r="ARO20" s="83"/>
      <c r="ARS20" s="81"/>
      <c r="ART20" s="15"/>
      <c r="ARU20" s="82"/>
      <c r="ARW20" s="83"/>
      <c r="ARY20" s="22"/>
      <c r="ASA20" s="18"/>
      <c r="ASC20" s="19"/>
      <c r="ASI20" s="84"/>
      <c r="ASR20" s="83"/>
      <c r="ASV20" s="81"/>
      <c r="ASW20" s="15"/>
      <c r="ASX20" s="82"/>
      <c r="ASZ20" s="83"/>
      <c r="ATB20" s="22"/>
      <c r="ATD20" s="18"/>
      <c r="ATF20" s="19"/>
      <c r="ATL20" s="84"/>
      <c r="ATU20" s="83"/>
      <c r="ATY20" s="81"/>
      <c r="ATZ20" s="15"/>
      <c r="AUA20" s="82"/>
      <c r="AUC20" s="83"/>
      <c r="AUE20" s="22"/>
      <c r="AUG20" s="18"/>
      <c r="AUI20" s="19"/>
      <c r="AUO20" s="84"/>
      <c r="AUX20" s="83"/>
      <c r="AVB20" s="81"/>
      <c r="AVC20" s="15"/>
      <c r="AVD20" s="82"/>
      <c r="AVF20" s="83"/>
      <c r="AVH20" s="22"/>
      <c r="AVJ20" s="18"/>
      <c r="AVL20" s="19"/>
      <c r="AVR20" s="84"/>
      <c r="AWA20" s="83"/>
      <c r="AWE20" s="81"/>
      <c r="AWF20" s="15"/>
      <c r="AWG20" s="82"/>
      <c r="AWI20" s="83"/>
      <c r="AWK20" s="22"/>
      <c r="AWM20" s="18"/>
      <c r="AWO20" s="19"/>
      <c r="AWU20" s="84"/>
      <c r="AXD20" s="83"/>
      <c r="AXH20" s="81"/>
      <c r="AXI20" s="15"/>
      <c r="AXJ20" s="82"/>
      <c r="AXL20" s="83"/>
      <c r="AXN20" s="22"/>
      <c r="AXP20" s="18"/>
      <c r="AXR20" s="19"/>
      <c r="AXX20" s="84"/>
      <c r="AYG20" s="83"/>
      <c r="AYK20" s="81"/>
      <c r="AYL20" s="15"/>
      <c r="AYM20" s="82"/>
      <c r="AYO20" s="83"/>
      <c r="AYQ20" s="22"/>
      <c r="AYS20" s="18"/>
      <c r="AYU20" s="19"/>
      <c r="AZA20" s="84"/>
      <c r="AZJ20" s="83"/>
      <c r="AZN20" s="81"/>
      <c r="AZO20" s="15"/>
      <c r="AZP20" s="82"/>
      <c r="AZR20" s="83"/>
      <c r="AZT20" s="22"/>
      <c r="AZV20" s="18"/>
      <c r="AZX20" s="19"/>
      <c r="BAD20" s="84"/>
      <c r="BAM20" s="83"/>
      <c r="BAQ20" s="81"/>
      <c r="BAR20" s="15"/>
      <c r="BAS20" s="82"/>
      <c r="BAU20" s="83"/>
      <c r="BAW20" s="22"/>
      <c r="BAY20" s="18"/>
      <c r="BBA20" s="19"/>
      <c r="BBG20" s="84"/>
      <c r="BBP20" s="83"/>
      <c r="BBT20" s="81"/>
      <c r="BBU20" s="15"/>
      <c r="BBV20" s="82"/>
      <c r="BBX20" s="83"/>
      <c r="BBZ20" s="22"/>
      <c r="BCB20" s="18"/>
      <c r="BCD20" s="19"/>
      <c r="BCJ20" s="84"/>
      <c r="BCS20" s="83"/>
      <c r="BCW20" s="81"/>
      <c r="BCX20" s="15"/>
      <c r="BCY20" s="82"/>
      <c r="BDA20" s="83"/>
      <c r="BDC20" s="22"/>
      <c r="BDE20" s="18"/>
      <c r="BDG20" s="19"/>
      <c r="BDM20" s="84"/>
      <c r="BDV20" s="83"/>
      <c r="BDZ20" s="81"/>
      <c r="BEA20" s="15"/>
      <c r="BEB20" s="82"/>
      <c r="BED20" s="83"/>
      <c r="BEF20" s="22"/>
      <c r="BEH20" s="18"/>
      <c r="BEJ20" s="19"/>
      <c r="BEP20" s="84"/>
      <c r="BEY20" s="83"/>
      <c r="BFC20" s="81"/>
      <c r="BFD20" s="15"/>
      <c r="BFE20" s="82"/>
      <c r="BFG20" s="83"/>
      <c r="BFI20" s="22"/>
      <c r="BFK20" s="18"/>
      <c r="BFM20" s="19"/>
      <c r="BFS20" s="84"/>
      <c r="BGB20" s="83"/>
      <c r="BGF20" s="81"/>
      <c r="BGG20" s="15"/>
      <c r="BGH20" s="82"/>
      <c r="BGJ20" s="83"/>
      <c r="BGL20" s="22"/>
      <c r="BGN20" s="18"/>
      <c r="BGP20" s="19"/>
      <c r="BGV20" s="84"/>
      <c r="BHE20" s="83"/>
      <c r="BHI20" s="81"/>
      <c r="BHJ20" s="15"/>
      <c r="BHK20" s="82"/>
      <c r="BHM20" s="83"/>
      <c r="BHO20" s="22"/>
      <c r="BHQ20" s="18"/>
      <c r="BHS20" s="19"/>
      <c r="BHY20" s="84"/>
      <c r="BIH20" s="83"/>
      <c r="BIL20" s="81"/>
      <c r="BIM20" s="15"/>
      <c r="BIN20" s="82"/>
      <c r="BIP20" s="83"/>
      <c r="BIR20" s="22"/>
      <c r="BIT20" s="18"/>
      <c r="BIV20" s="19"/>
      <c r="BJB20" s="84"/>
      <c r="BJK20" s="83"/>
      <c r="BJO20" s="81"/>
      <c r="BJP20" s="15"/>
      <c r="BJQ20" s="82"/>
      <c r="BJS20" s="83"/>
      <c r="BJU20" s="22"/>
      <c r="BJW20" s="18"/>
      <c r="BJY20" s="19"/>
      <c r="BKE20" s="84"/>
      <c r="BKN20" s="83"/>
      <c r="BKR20" s="81"/>
      <c r="BKS20" s="15"/>
      <c r="BKT20" s="82"/>
      <c r="BKV20" s="83"/>
      <c r="BKX20" s="22"/>
      <c r="BKZ20" s="18"/>
      <c r="BLB20" s="19"/>
      <c r="BLH20" s="84"/>
      <c r="BLQ20" s="83"/>
      <c r="BLU20" s="81"/>
      <c r="BLV20" s="15"/>
      <c r="BLW20" s="82"/>
      <c r="BLY20" s="83"/>
      <c r="BMA20" s="22"/>
      <c r="BMC20" s="18"/>
      <c r="BME20" s="19"/>
      <c r="BMK20" s="84"/>
      <c r="BMT20" s="83"/>
      <c r="BMX20" s="81"/>
      <c r="BMY20" s="15"/>
      <c r="BMZ20" s="82"/>
      <c r="BNB20" s="83"/>
      <c r="BND20" s="22"/>
      <c r="BNF20" s="18"/>
      <c r="BNH20" s="19"/>
      <c r="BNN20" s="84"/>
      <c r="BNW20" s="83"/>
      <c r="BOA20" s="81"/>
      <c r="BOB20" s="15"/>
      <c r="BOC20" s="82"/>
      <c r="BOE20" s="83"/>
      <c r="BOG20" s="22"/>
      <c r="BOI20" s="18"/>
      <c r="BOK20" s="19"/>
      <c r="BOQ20" s="84"/>
      <c r="BOZ20" s="83"/>
      <c r="BPD20" s="81"/>
      <c r="BPE20" s="15"/>
      <c r="BPF20" s="82"/>
      <c r="BPH20" s="83"/>
      <c r="BPJ20" s="22"/>
      <c r="BPL20" s="18"/>
      <c r="BPN20" s="19"/>
      <c r="BPT20" s="84"/>
      <c r="BQC20" s="83"/>
      <c r="BQG20" s="81"/>
      <c r="BQH20" s="15"/>
      <c r="BQI20" s="82"/>
      <c r="BQK20" s="83"/>
      <c r="BQM20" s="22"/>
      <c r="BQO20" s="18"/>
      <c r="BQQ20" s="19"/>
      <c r="BQW20" s="84"/>
      <c r="BRF20" s="83"/>
      <c r="BRJ20" s="81"/>
      <c r="BRK20" s="15"/>
      <c r="BRL20" s="82"/>
      <c r="BRN20" s="83"/>
      <c r="BRP20" s="22"/>
      <c r="BRR20" s="18"/>
      <c r="BRT20" s="19"/>
      <c r="BRZ20" s="84"/>
      <c r="BSI20" s="83"/>
      <c r="BSM20" s="81"/>
      <c r="BSN20" s="15"/>
      <c r="BSO20" s="82"/>
      <c r="BSQ20" s="83"/>
      <c r="BSS20" s="22"/>
      <c r="BSU20" s="18"/>
      <c r="BSW20" s="19"/>
      <c r="BTC20" s="84"/>
      <c r="BTL20" s="83"/>
      <c r="BTP20" s="81"/>
      <c r="BTQ20" s="15"/>
      <c r="BTR20" s="82"/>
      <c r="BTT20" s="83"/>
      <c r="BTV20" s="22"/>
      <c r="BTX20" s="18"/>
      <c r="BTZ20" s="19"/>
      <c r="BUF20" s="84"/>
      <c r="BUO20" s="83"/>
      <c r="BUS20" s="81"/>
      <c r="BUT20" s="15"/>
      <c r="BUU20" s="82"/>
      <c r="BUW20" s="83"/>
      <c r="BUY20" s="22"/>
      <c r="BVA20" s="18"/>
      <c r="BVC20" s="19"/>
      <c r="BVI20" s="84"/>
      <c r="BVR20" s="83"/>
      <c r="BVV20" s="81"/>
      <c r="BVW20" s="15"/>
      <c r="BVX20" s="82"/>
      <c r="BVZ20" s="83"/>
      <c r="BWB20" s="22"/>
      <c r="BWD20" s="18"/>
      <c r="BWF20" s="19"/>
      <c r="BWL20" s="84"/>
      <c r="BWU20" s="83"/>
      <c r="BWY20" s="81"/>
      <c r="BWZ20" s="15"/>
      <c r="BXA20" s="82"/>
      <c r="BXC20" s="83"/>
      <c r="BXE20" s="22"/>
      <c r="BXG20" s="18"/>
      <c r="BXI20" s="19"/>
      <c r="BXO20" s="84"/>
      <c r="BXX20" s="83"/>
      <c r="BYB20" s="81"/>
      <c r="BYC20" s="15"/>
      <c r="BYD20" s="82"/>
      <c r="BYF20" s="83"/>
      <c r="BYH20" s="22"/>
      <c r="BYJ20" s="18"/>
      <c r="BYL20" s="19"/>
      <c r="BYR20" s="84"/>
      <c r="BZA20" s="83"/>
      <c r="BZE20" s="81"/>
      <c r="BZF20" s="15"/>
      <c r="BZG20" s="82"/>
      <c r="BZI20" s="83"/>
      <c r="BZK20" s="22"/>
      <c r="BZM20" s="18"/>
      <c r="BZO20" s="19"/>
      <c r="BZU20" s="84"/>
      <c r="CAD20" s="83"/>
      <c r="CAH20" s="81"/>
      <c r="CAI20" s="15"/>
      <c r="CAJ20" s="82"/>
      <c r="CAL20" s="83"/>
      <c r="CAN20" s="22"/>
      <c r="CAP20" s="18"/>
      <c r="CAR20" s="19"/>
      <c r="CAX20" s="84"/>
      <c r="CBG20" s="83"/>
      <c r="CBK20" s="81"/>
      <c r="CBL20" s="15"/>
      <c r="CBM20" s="82"/>
      <c r="CBO20" s="83"/>
      <c r="CBQ20" s="22"/>
      <c r="CBS20" s="18"/>
      <c r="CBU20" s="19"/>
      <c r="CCA20" s="84"/>
      <c r="CCJ20" s="83"/>
      <c r="CCN20" s="81"/>
      <c r="CCO20" s="15"/>
      <c r="CCP20" s="82"/>
      <c r="CCR20" s="83"/>
      <c r="CCT20" s="22"/>
      <c r="CCV20" s="18"/>
      <c r="CCX20" s="19"/>
      <c r="CDD20" s="84"/>
      <c r="CDM20" s="83"/>
      <c r="CDQ20" s="81"/>
      <c r="CDR20" s="15"/>
      <c r="CDS20" s="82"/>
      <c r="CDU20" s="83"/>
      <c r="CDW20" s="22"/>
      <c r="CDY20" s="18"/>
      <c r="CEA20" s="19"/>
      <c r="CEG20" s="84"/>
      <c r="CEP20" s="83"/>
      <c r="CET20" s="81"/>
      <c r="CEU20" s="15"/>
      <c r="CEV20" s="82"/>
      <c r="CEX20" s="83"/>
      <c r="CEZ20" s="22"/>
      <c r="CFB20" s="18"/>
      <c r="CFD20" s="19"/>
      <c r="CFJ20" s="84"/>
      <c r="CFS20" s="83"/>
      <c r="CFW20" s="81"/>
      <c r="CFX20" s="15"/>
      <c r="CFY20" s="82"/>
      <c r="CGA20" s="83"/>
      <c r="CGC20" s="22"/>
      <c r="CGE20" s="18"/>
      <c r="CGG20" s="19"/>
      <c r="CGM20" s="84"/>
      <c r="CGV20" s="83"/>
      <c r="CGZ20" s="81"/>
      <c r="CHA20" s="15"/>
      <c r="CHB20" s="82"/>
      <c r="CHD20" s="83"/>
      <c r="CHF20" s="22"/>
      <c r="CHH20" s="18"/>
      <c r="CHJ20" s="19"/>
      <c r="CHP20" s="84"/>
      <c r="CHY20" s="83"/>
      <c r="CIC20" s="81"/>
      <c r="CID20" s="15"/>
      <c r="CIE20" s="82"/>
      <c r="CIG20" s="83"/>
      <c r="CII20" s="22"/>
      <c r="CIK20" s="18"/>
      <c r="CIM20" s="19"/>
      <c r="CIS20" s="84"/>
      <c r="CJB20" s="83"/>
      <c r="CJF20" s="81"/>
      <c r="CJG20" s="15"/>
      <c r="CJH20" s="82"/>
      <c r="CJJ20" s="83"/>
      <c r="CJL20" s="22"/>
      <c r="CJN20" s="18"/>
      <c r="CJP20" s="19"/>
      <c r="CJV20" s="84"/>
      <c r="CKE20" s="83"/>
      <c r="CKI20" s="81"/>
      <c r="CKJ20" s="15"/>
      <c r="CKK20" s="82"/>
      <c r="CKM20" s="83"/>
      <c r="CKO20" s="22"/>
      <c r="CKQ20" s="18"/>
      <c r="CKS20" s="19"/>
      <c r="CKY20" s="84"/>
      <c r="CLH20" s="83"/>
      <c r="CLL20" s="81"/>
      <c r="CLM20" s="15"/>
      <c r="CLN20" s="82"/>
      <c r="CLP20" s="83"/>
      <c r="CLR20" s="22"/>
      <c r="CLT20" s="18"/>
      <c r="CLV20" s="19"/>
      <c r="CMB20" s="84"/>
      <c r="CMK20" s="83"/>
      <c r="CMO20" s="81"/>
      <c r="CMP20" s="15"/>
      <c r="CMQ20" s="82"/>
      <c r="CMS20" s="83"/>
      <c r="CMU20" s="22"/>
      <c r="CMW20" s="18"/>
      <c r="CMY20" s="19"/>
      <c r="CNE20" s="84"/>
      <c r="CNN20" s="83"/>
      <c r="CNR20" s="81"/>
      <c r="CNS20" s="15"/>
      <c r="CNT20" s="82"/>
      <c r="CNV20" s="83"/>
      <c r="CNX20" s="22"/>
      <c r="CNZ20" s="18"/>
      <c r="COB20" s="19"/>
      <c r="COH20" s="84"/>
      <c r="COQ20" s="83"/>
      <c r="COU20" s="81"/>
      <c r="COV20" s="15"/>
      <c r="COW20" s="82"/>
      <c r="COY20" s="83"/>
      <c r="CPA20" s="22"/>
      <c r="CPC20" s="18"/>
      <c r="CPE20" s="19"/>
      <c r="CPK20" s="84"/>
      <c r="CPT20" s="83"/>
      <c r="CPX20" s="81"/>
      <c r="CPY20" s="15"/>
      <c r="CPZ20" s="82"/>
      <c r="CQB20" s="83"/>
      <c r="CQD20" s="22"/>
      <c r="CQF20" s="18"/>
      <c r="CQH20" s="19"/>
      <c r="CQN20" s="84"/>
      <c r="CQW20" s="83"/>
      <c r="CRA20" s="81"/>
      <c r="CRB20" s="15"/>
      <c r="CRC20" s="82"/>
      <c r="CRE20" s="83"/>
      <c r="CRG20" s="22"/>
      <c r="CRI20" s="18"/>
      <c r="CRK20" s="19"/>
      <c r="CRQ20" s="84"/>
      <c r="CRZ20" s="83"/>
      <c r="CSD20" s="81"/>
      <c r="CSE20" s="15"/>
      <c r="CSF20" s="82"/>
      <c r="CSH20" s="83"/>
      <c r="CSJ20" s="22"/>
      <c r="CSL20" s="18"/>
      <c r="CSN20" s="19"/>
      <c r="CST20" s="84"/>
      <c r="CTC20" s="83"/>
      <c r="CTG20" s="81"/>
      <c r="CTH20" s="15"/>
      <c r="CTI20" s="82"/>
      <c r="CTK20" s="83"/>
      <c r="CTM20" s="22"/>
      <c r="CTO20" s="18"/>
      <c r="CTQ20" s="19"/>
      <c r="CTW20" s="84"/>
      <c r="CUF20" s="83"/>
      <c r="CUJ20" s="81"/>
      <c r="CUK20" s="15"/>
      <c r="CUL20" s="82"/>
      <c r="CUN20" s="83"/>
      <c r="CUP20" s="22"/>
      <c r="CUR20" s="18"/>
      <c r="CUT20" s="19"/>
      <c r="CUZ20" s="84"/>
      <c r="CVI20" s="83"/>
      <c r="CVM20" s="81"/>
      <c r="CVN20" s="15"/>
      <c r="CVO20" s="82"/>
      <c r="CVQ20" s="83"/>
      <c r="CVS20" s="22"/>
      <c r="CVU20" s="18"/>
      <c r="CVW20" s="19"/>
      <c r="CWC20" s="84"/>
      <c r="CWL20" s="83"/>
      <c r="CWP20" s="81"/>
      <c r="CWQ20" s="15"/>
      <c r="CWR20" s="82"/>
      <c r="CWT20" s="83"/>
      <c r="CWV20" s="22"/>
      <c r="CWX20" s="18"/>
      <c r="CWZ20" s="19"/>
      <c r="CXF20" s="84"/>
      <c r="CXO20" s="83"/>
      <c r="CXS20" s="81"/>
      <c r="CXT20" s="15"/>
      <c r="CXU20" s="82"/>
      <c r="CXW20" s="83"/>
      <c r="CXY20" s="22"/>
      <c r="CYA20" s="18"/>
      <c r="CYC20" s="19"/>
      <c r="CYI20" s="84"/>
      <c r="CYR20" s="83"/>
      <c r="CYV20" s="81"/>
      <c r="CYW20" s="15"/>
      <c r="CYX20" s="82"/>
      <c r="CYZ20" s="83"/>
      <c r="CZB20" s="22"/>
      <c r="CZD20" s="18"/>
      <c r="CZF20" s="19"/>
      <c r="CZL20" s="84"/>
      <c r="CZU20" s="83"/>
      <c r="CZY20" s="81"/>
      <c r="CZZ20" s="15"/>
      <c r="DAA20" s="82"/>
      <c r="DAC20" s="83"/>
      <c r="DAE20" s="22"/>
      <c r="DAG20" s="18"/>
      <c r="DAI20" s="19"/>
      <c r="DAO20" s="84"/>
      <c r="DAX20" s="83"/>
      <c r="DBB20" s="81"/>
      <c r="DBC20" s="15"/>
      <c r="DBD20" s="82"/>
      <c r="DBF20" s="83"/>
      <c r="DBH20" s="22"/>
      <c r="DBJ20" s="18"/>
      <c r="DBL20" s="19"/>
      <c r="DBR20" s="84"/>
      <c r="DCA20" s="83"/>
      <c r="DCE20" s="81"/>
      <c r="DCF20" s="15"/>
      <c r="DCG20" s="82"/>
      <c r="DCI20" s="83"/>
      <c r="DCK20" s="22"/>
      <c r="DCM20" s="18"/>
      <c r="DCO20" s="19"/>
      <c r="DCU20" s="84"/>
      <c r="DDD20" s="83"/>
      <c r="DDH20" s="81"/>
      <c r="DDI20" s="15"/>
      <c r="DDJ20" s="82"/>
      <c r="DDL20" s="83"/>
      <c r="DDN20" s="22"/>
      <c r="DDP20" s="18"/>
      <c r="DDR20" s="19"/>
      <c r="DDX20" s="84"/>
      <c r="DEG20" s="83"/>
      <c r="DEK20" s="81"/>
      <c r="DEL20" s="15"/>
      <c r="DEM20" s="82"/>
      <c r="DEO20" s="83"/>
      <c r="DEQ20" s="22"/>
      <c r="DES20" s="18"/>
      <c r="DEU20" s="19"/>
      <c r="DFA20" s="84"/>
      <c r="DFJ20" s="83"/>
      <c r="DFN20" s="81"/>
      <c r="DFO20" s="15"/>
      <c r="DFP20" s="82"/>
      <c r="DFR20" s="83"/>
      <c r="DFT20" s="22"/>
      <c r="DFV20" s="18"/>
      <c r="DFX20" s="19"/>
      <c r="DGD20" s="84"/>
      <c r="DGM20" s="83"/>
      <c r="DGQ20" s="81"/>
      <c r="DGR20" s="15"/>
      <c r="DGS20" s="82"/>
      <c r="DGU20" s="83"/>
      <c r="DGW20" s="22"/>
      <c r="DGY20" s="18"/>
      <c r="DHA20" s="19"/>
      <c r="DHG20" s="84"/>
      <c r="DHP20" s="83"/>
      <c r="DHT20" s="81"/>
      <c r="DHU20" s="15"/>
      <c r="DHV20" s="82"/>
      <c r="DHX20" s="83"/>
      <c r="DHZ20" s="22"/>
      <c r="DIB20" s="18"/>
      <c r="DID20" s="19"/>
      <c r="DIJ20" s="84"/>
      <c r="DIS20" s="83"/>
      <c r="DIW20" s="81"/>
      <c r="DIX20" s="15"/>
      <c r="DIY20" s="82"/>
      <c r="DJA20" s="83"/>
      <c r="DJC20" s="22"/>
      <c r="DJE20" s="18"/>
      <c r="DJG20" s="19"/>
      <c r="DJM20" s="84"/>
      <c r="DJV20" s="83"/>
      <c r="DJZ20" s="81"/>
      <c r="DKA20" s="15"/>
      <c r="DKB20" s="82"/>
      <c r="DKD20" s="83"/>
      <c r="DKF20" s="22"/>
      <c r="DKH20" s="18"/>
      <c r="DKJ20" s="19"/>
      <c r="DKP20" s="84"/>
      <c r="DKY20" s="83"/>
      <c r="DLC20" s="81"/>
      <c r="DLD20" s="15"/>
      <c r="DLE20" s="82"/>
      <c r="DLG20" s="83"/>
      <c r="DLI20" s="22"/>
      <c r="DLK20" s="18"/>
      <c r="DLM20" s="19"/>
      <c r="DLS20" s="84"/>
      <c r="DMB20" s="83"/>
      <c r="DMF20" s="81"/>
      <c r="DMG20" s="15"/>
      <c r="DMH20" s="82"/>
      <c r="DMJ20" s="83"/>
      <c r="DML20" s="22"/>
      <c r="DMN20" s="18"/>
      <c r="DMP20" s="19"/>
      <c r="DMV20" s="84"/>
      <c r="DNE20" s="83"/>
      <c r="DNI20" s="81"/>
      <c r="DNJ20" s="15"/>
      <c r="DNK20" s="82"/>
      <c r="DNM20" s="83"/>
      <c r="DNO20" s="22"/>
      <c r="DNQ20" s="18"/>
      <c r="DNS20" s="19"/>
      <c r="DNY20" s="84"/>
      <c r="DOH20" s="83"/>
      <c r="DOL20" s="81"/>
      <c r="DOM20" s="15"/>
      <c r="DON20" s="82"/>
      <c r="DOP20" s="83"/>
      <c r="DOR20" s="22"/>
      <c r="DOT20" s="18"/>
      <c r="DOV20" s="19"/>
      <c r="DPB20" s="84"/>
      <c r="DPK20" s="83"/>
      <c r="DPO20" s="81"/>
      <c r="DPP20" s="15"/>
      <c r="DPQ20" s="82"/>
      <c r="DPS20" s="83"/>
      <c r="DPU20" s="22"/>
      <c r="DPW20" s="18"/>
      <c r="DPY20" s="19"/>
      <c r="DQE20" s="84"/>
      <c r="DQN20" s="83"/>
      <c r="DQR20" s="81"/>
      <c r="DQS20" s="15"/>
      <c r="DQT20" s="82"/>
      <c r="DQV20" s="83"/>
      <c r="DQX20" s="22"/>
      <c r="DQZ20" s="18"/>
      <c r="DRB20" s="19"/>
      <c r="DRH20" s="84"/>
      <c r="DRQ20" s="83"/>
      <c r="DRU20" s="81"/>
      <c r="DRV20" s="15"/>
      <c r="DRW20" s="82"/>
      <c r="DRY20" s="83"/>
      <c r="DSA20" s="22"/>
      <c r="DSC20" s="18"/>
      <c r="DSE20" s="19"/>
      <c r="DSK20" s="84"/>
      <c r="DST20" s="83"/>
      <c r="DSX20" s="81"/>
      <c r="DSY20" s="15"/>
      <c r="DSZ20" s="82"/>
      <c r="DTB20" s="83"/>
      <c r="DTD20" s="22"/>
      <c r="DTF20" s="18"/>
      <c r="DTH20" s="19"/>
      <c r="DTN20" s="84"/>
      <c r="DTW20" s="83"/>
      <c r="DUA20" s="81"/>
      <c r="DUB20" s="15"/>
      <c r="DUC20" s="82"/>
      <c r="DUE20" s="83"/>
      <c r="DUG20" s="22"/>
      <c r="DUI20" s="18"/>
      <c r="DUK20" s="19"/>
      <c r="DUQ20" s="84"/>
      <c r="DUZ20" s="83"/>
      <c r="DVD20" s="81"/>
      <c r="DVE20" s="15"/>
      <c r="DVF20" s="82"/>
      <c r="DVH20" s="83"/>
      <c r="DVJ20" s="22"/>
      <c r="DVL20" s="18"/>
      <c r="DVN20" s="19"/>
      <c r="DVT20" s="84"/>
      <c r="DWC20" s="83"/>
      <c r="DWG20" s="81"/>
      <c r="DWH20" s="15"/>
      <c r="DWI20" s="82"/>
      <c r="DWK20" s="83"/>
      <c r="DWM20" s="22"/>
      <c r="DWO20" s="18"/>
      <c r="DWQ20" s="19"/>
      <c r="DWW20" s="84"/>
      <c r="DXF20" s="83"/>
      <c r="DXJ20" s="81"/>
      <c r="DXK20" s="15"/>
      <c r="DXL20" s="82"/>
      <c r="DXN20" s="83"/>
      <c r="DXP20" s="22"/>
      <c r="DXR20" s="18"/>
      <c r="DXT20" s="19"/>
      <c r="DXZ20" s="84"/>
      <c r="DYI20" s="83"/>
      <c r="DYM20" s="81"/>
      <c r="DYN20" s="15"/>
      <c r="DYO20" s="82"/>
      <c r="DYQ20" s="83"/>
      <c r="DYS20" s="22"/>
      <c r="DYU20" s="18"/>
      <c r="DYW20" s="19"/>
      <c r="DZC20" s="84"/>
      <c r="DZL20" s="83"/>
      <c r="DZP20" s="81"/>
      <c r="DZQ20" s="15"/>
      <c r="DZR20" s="82"/>
      <c r="DZT20" s="83"/>
      <c r="DZV20" s="22"/>
      <c r="DZX20" s="18"/>
      <c r="DZZ20" s="19"/>
      <c r="EAF20" s="84"/>
      <c r="EAO20" s="83"/>
      <c r="EAS20" s="81"/>
      <c r="EAT20" s="15"/>
      <c r="EAU20" s="82"/>
      <c r="EAW20" s="83"/>
      <c r="EAY20" s="22"/>
      <c r="EBA20" s="18"/>
      <c r="EBC20" s="19"/>
      <c r="EBI20" s="84"/>
      <c r="EBR20" s="83"/>
      <c r="EBV20" s="81"/>
      <c r="EBW20" s="15"/>
      <c r="EBX20" s="82"/>
      <c r="EBZ20" s="83"/>
      <c r="ECB20" s="22"/>
      <c r="ECD20" s="18"/>
      <c r="ECF20" s="19"/>
      <c r="ECL20" s="84"/>
      <c r="ECU20" s="83"/>
      <c r="ECY20" s="81"/>
      <c r="ECZ20" s="15"/>
      <c r="EDA20" s="82"/>
      <c r="EDC20" s="83"/>
      <c r="EDE20" s="22"/>
      <c r="EDG20" s="18"/>
      <c r="EDI20" s="19"/>
      <c r="EDO20" s="84"/>
      <c r="EDX20" s="83"/>
      <c r="EEB20" s="81"/>
      <c r="EEC20" s="15"/>
      <c r="EED20" s="82"/>
      <c r="EEF20" s="83"/>
      <c r="EEH20" s="22"/>
      <c r="EEJ20" s="18"/>
      <c r="EEL20" s="19"/>
      <c r="EER20" s="84"/>
      <c r="EFA20" s="83"/>
      <c r="EFE20" s="81"/>
      <c r="EFF20" s="15"/>
      <c r="EFG20" s="82"/>
      <c r="EFI20" s="83"/>
      <c r="EFK20" s="22"/>
      <c r="EFM20" s="18"/>
      <c r="EFO20" s="19"/>
      <c r="EFU20" s="84"/>
      <c r="EGD20" s="83"/>
      <c r="EGH20" s="81"/>
      <c r="EGI20" s="15"/>
      <c r="EGJ20" s="82"/>
      <c r="EGL20" s="83"/>
      <c r="EGN20" s="22"/>
      <c r="EGP20" s="18"/>
      <c r="EGR20" s="19"/>
      <c r="EGX20" s="84"/>
      <c r="EHG20" s="83"/>
      <c r="EHK20" s="81"/>
      <c r="EHL20" s="15"/>
      <c r="EHM20" s="82"/>
      <c r="EHO20" s="83"/>
      <c r="EHQ20" s="22"/>
      <c r="EHS20" s="18"/>
      <c r="EHU20" s="19"/>
      <c r="EIA20" s="84"/>
      <c r="EIJ20" s="83"/>
      <c r="EIN20" s="81"/>
      <c r="EIO20" s="15"/>
      <c r="EIP20" s="82"/>
      <c r="EIR20" s="83"/>
      <c r="EIT20" s="22"/>
      <c r="EIV20" s="18"/>
      <c r="EIX20" s="19"/>
      <c r="EJD20" s="84"/>
      <c r="EJM20" s="83"/>
      <c r="EJQ20" s="81"/>
      <c r="EJR20" s="15"/>
      <c r="EJS20" s="82"/>
      <c r="EJU20" s="83"/>
      <c r="EJW20" s="22"/>
      <c r="EJY20" s="18"/>
      <c r="EKA20" s="19"/>
      <c r="EKG20" s="84"/>
      <c r="EKP20" s="83"/>
      <c r="EKT20" s="81"/>
      <c r="EKU20" s="15"/>
      <c r="EKV20" s="82"/>
      <c r="EKX20" s="83"/>
      <c r="EKZ20" s="22"/>
      <c r="ELB20" s="18"/>
      <c r="ELD20" s="19"/>
      <c r="ELJ20" s="84"/>
      <c r="ELS20" s="83"/>
      <c r="ELW20" s="81"/>
      <c r="ELX20" s="15"/>
      <c r="ELY20" s="82"/>
      <c r="EMA20" s="83"/>
      <c r="EMC20" s="22"/>
      <c r="EME20" s="18"/>
      <c r="EMG20" s="19"/>
      <c r="EMM20" s="84"/>
      <c r="EMV20" s="83"/>
      <c r="EMZ20" s="81"/>
      <c r="ENA20" s="15"/>
      <c r="ENB20" s="82"/>
      <c r="END20" s="83"/>
      <c r="ENF20" s="22"/>
      <c r="ENH20" s="18"/>
      <c r="ENJ20" s="19"/>
      <c r="ENP20" s="84"/>
      <c r="ENY20" s="83"/>
      <c r="EOC20" s="81"/>
      <c r="EOD20" s="15"/>
      <c r="EOE20" s="82"/>
      <c r="EOG20" s="83"/>
      <c r="EOI20" s="22"/>
      <c r="EOK20" s="18"/>
      <c r="EOM20" s="19"/>
      <c r="EOS20" s="84"/>
      <c r="EPB20" s="83"/>
      <c r="EPF20" s="81"/>
      <c r="EPG20" s="15"/>
      <c r="EPH20" s="82"/>
      <c r="EPJ20" s="83"/>
      <c r="EPL20" s="22"/>
      <c r="EPN20" s="18"/>
      <c r="EPP20" s="19"/>
      <c r="EPV20" s="84"/>
      <c r="EQE20" s="83"/>
      <c r="EQI20" s="81"/>
      <c r="EQJ20" s="15"/>
      <c r="EQK20" s="82"/>
      <c r="EQM20" s="83"/>
      <c r="EQO20" s="22"/>
      <c r="EQQ20" s="18"/>
      <c r="EQS20" s="19"/>
      <c r="EQY20" s="84"/>
      <c r="ERH20" s="83"/>
      <c r="ERL20" s="81"/>
      <c r="ERM20" s="15"/>
      <c r="ERN20" s="82"/>
      <c r="ERP20" s="83"/>
      <c r="ERR20" s="22"/>
      <c r="ERT20" s="18"/>
      <c r="ERV20" s="19"/>
      <c r="ESB20" s="84"/>
      <c r="ESK20" s="83"/>
      <c r="ESO20" s="81"/>
      <c r="ESP20" s="15"/>
      <c r="ESQ20" s="82"/>
      <c r="ESS20" s="83"/>
      <c r="ESU20" s="22"/>
      <c r="ESW20" s="18"/>
      <c r="ESY20" s="19"/>
      <c r="ETE20" s="84"/>
      <c r="ETN20" s="83"/>
      <c r="ETR20" s="81"/>
      <c r="ETS20" s="15"/>
      <c r="ETT20" s="82"/>
      <c r="ETV20" s="83"/>
      <c r="ETX20" s="22"/>
      <c r="ETZ20" s="18"/>
      <c r="EUB20" s="19"/>
      <c r="EUH20" s="84"/>
      <c r="EUQ20" s="83"/>
      <c r="EUU20" s="81"/>
      <c r="EUV20" s="15"/>
      <c r="EUW20" s="82"/>
      <c r="EUY20" s="83"/>
      <c r="EVA20" s="22"/>
      <c r="EVC20" s="18"/>
      <c r="EVE20" s="19"/>
      <c r="EVK20" s="84"/>
      <c r="EVT20" s="83"/>
      <c r="EVX20" s="81"/>
      <c r="EVY20" s="15"/>
      <c r="EVZ20" s="82"/>
      <c r="EWB20" s="83"/>
      <c r="EWD20" s="22"/>
      <c r="EWF20" s="18"/>
      <c r="EWH20" s="19"/>
      <c r="EWN20" s="84"/>
      <c r="EWW20" s="83"/>
      <c r="EXA20" s="81"/>
      <c r="EXB20" s="15"/>
      <c r="EXC20" s="82"/>
      <c r="EXE20" s="83"/>
      <c r="EXG20" s="22"/>
      <c r="EXI20" s="18"/>
      <c r="EXK20" s="19"/>
      <c r="EXQ20" s="84"/>
      <c r="EXZ20" s="83"/>
      <c r="EYD20" s="81"/>
      <c r="EYE20" s="15"/>
      <c r="EYF20" s="82"/>
      <c r="EYH20" s="83"/>
      <c r="EYJ20" s="22"/>
      <c r="EYL20" s="18"/>
      <c r="EYN20" s="19"/>
      <c r="EYT20" s="84"/>
      <c r="EZC20" s="83"/>
      <c r="EZG20" s="81"/>
      <c r="EZH20" s="15"/>
      <c r="EZI20" s="82"/>
      <c r="EZK20" s="83"/>
      <c r="EZM20" s="22"/>
      <c r="EZO20" s="18"/>
      <c r="EZQ20" s="19"/>
      <c r="EZW20" s="84"/>
      <c r="FAF20" s="83"/>
      <c r="FAJ20" s="81"/>
      <c r="FAK20" s="15"/>
      <c r="FAL20" s="82"/>
      <c r="FAN20" s="83"/>
      <c r="FAP20" s="22"/>
      <c r="FAR20" s="18"/>
      <c r="FAT20" s="19"/>
      <c r="FAZ20" s="84"/>
      <c r="FBI20" s="83"/>
      <c r="FBM20" s="81"/>
      <c r="FBN20" s="15"/>
      <c r="FBO20" s="82"/>
      <c r="FBQ20" s="83"/>
      <c r="FBS20" s="22"/>
      <c r="FBU20" s="18"/>
      <c r="FBW20" s="19"/>
      <c r="FCC20" s="84"/>
      <c r="FCL20" s="83"/>
      <c r="FCP20" s="81"/>
      <c r="FCQ20" s="15"/>
      <c r="FCR20" s="82"/>
      <c r="FCT20" s="83"/>
      <c r="FCV20" s="22"/>
      <c r="FCX20" s="18"/>
      <c r="FCZ20" s="19"/>
      <c r="FDF20" s="84"/>
      <c r="FDO20" s="83"/>
      <c r="FDS20" s="81"/>
      <c r="FDT20" s="15"/>
      <c r="FDU20" s="82"/>
      <c r="FDW20" s="83"/>
      <c r="FDY20" s="22"/>
      <c r="FEA20" s="18"/>
      <c r="FEC20" s="19"/>
      <c r="FEI20" s="84"/>
      <c r="FER20" s="83"/>
      <c r="FEV20" s="81"/>
      <c r="FEW20" s="15"/>
      <c r="FEX20" s="82"/>
      <c r="FEZ20" s="83"/>
      <c r="FFB20" s="22"/>
      <c r="FFD20" s="18"/>
      <c r="FFF20" s="19"/>
      <c r="FFL20" s="84"/>
      <c r="FFU20" s="83"/>
      <c r="FFY20" s="81"/>
      <c r="FFZ20" s="15"/>
      <c r="FGA20" s="82"/>
      <c r="FGC20" s="83"/>
      <c r="FGE20" s="22"/>
      <c r="FGG20" s="18"/>
      <c r="FGI20" s="19"/>
      <c r="FGO20" s="84"/>
      <c r="FGX20" s="83"/>
      <c r="FHB20" s="81"/>
      <c r="FHC20" s="15"/>
      <c r="FHD20" s="82"/>
      <c r="FHF20" s="83"/>
      <c r="FHH20" s="22"/>
      <c r="FHJ20" s="18"/>
      <c r="FHL20" s="19"/>
      <c r="FHR20" s="84"/>
      <c r="FIA20" s="83"/>
      <c r="FIE20" s="81"/>
      <c r="FIF20" s="15"/>
      <c r="FIG20" s="82"/>
      <c r="FII20" s="83"/>
      <c r="FIK20" s="22"/>
      <c r="FIM20" s="18"/>
      <c r="FIO20" s="19"/>
      <c r="FIU20" s="84"/>
      <c r="FJD20" s="83"/>
      <c r="FJH20" s="81"/>
      <c r="FJI20" s="15"/>
      <c r="FJJ20" s="82"/>
      <c r="FJL20" s="83"/>
      <c r="FJN20" s="22"/>
      <c r="FJP20" s="18"/>
      <c r="FJR20" s="19"/>
      <c r="FJX20" s="84"/>
      <c r="FKG20" s="83"/>
      <c r="FKK20" s="81"/>
      <c r="FKL20" s="15"/>
      <c r="FKM20" s="82"/>
      <c r="FKO20" s="83"/>
      <c r="FKQ20" s="22"/>
      <c r="FKS20" s="18"/>
      <c r="FKU20" s="19"/>
      <c r="FLA20" s="84"/>
      <c r="FLJ20" s="83"/>
      <c r="FLN20" s="81"/>
      <c r="FLO20" s="15"/>
      <c r="FLP20" s="82"/>
      <c r="FLR20" s="83"/>
      <c r="FLT20" s="22"/>
      <c r="FLV20" s="18"/>
      <c r="FLX20" s="19"/>
      <c r="FMD20" s="84"/>
      <c r="FMM20" s="83"/>
      <c r="FMQ20" s="81"/>
      <c r="FMR20" s="15"/>
      <c r="FMS20" s="82"/>
      <c r="FMU20" s="83"/>
      <c r="FMW20" s="22"/>
      <c r="FMY20" s="18"/>
      <c r="FNA20" s="19"/>
      <c r="FNG20" s="84"/>
      <c r="FNP20" s="83"/>
      <c r="FNT20" s="81"/>
      <c r="FNU20" s="15"/>
      <c r="FNV20" s="82"/>
      <c r="FNX20" s="83"/>
      <c r="FNZ20" s="22"/>
      <c r="FOB20" s="18"/>
      <c r="FOD20" s="19"/>
      <c r="FOJ20" s="84"/>
      <c r="FOS20" s="83"/>
      <c r="FOW20" s="81"/>
      <c r="FOX20" s="15"/>
      <c r="FOY20" s="82"/>
      <c r="FPA20" s="83"/>
      <c r="FPC20" s="22"/>
      <c r="FPE20" s="18"/>
      <c r="FPG20" s="19"/>
      <c r="FPM20" s="84"/>
      <c r="FPV20" s="83"/>
      <c r="FPZ20" s="81"/>
      <c r="FQA20" s="15"/>
      <c r="FQB20" s="82"/>
      <c r="FQD20" s="83"/>
      <c r="FQF20" s="22"/>
      <c r="FQH20" s="18"/>
      <c r="FQJ20" s="19"/>
      <c r="FQP20" s="84"/>
      <c r="FQY20" s="83"/>
      <c r="FRC20" s="81"/>
      <c r="FRD20" s="15"/>
      <c r="FRE20" s="82"/>
      <c r="FRG20" s="83"/>
      <c r="FRI20" s="22"/>
      <c r="FRK20" s="18"/>
      <c r="FRM20" s="19"/>
      <c r="FRS20" s="84"/>
      <c r="FSB20" s="83"/>
      <c r="FSF20" s="81"/>
      <c r="FSG20" s="15"/>
      <c r="FSH20" s="82"/>
      <c r="FSJ20" s="83"/>
      <c r="FSL20" s="22"/>
      <c r="FSN20" s="18"/>
      <c r="FSP20" s="19"/>
      <c r="FSV20" s="84"/>
      <c r="FTE20" s="83"/>
      <c r="FTI20" s="81"/>
      <c r="FTJ20" s="15"/>
      <c r="FTK20" s="82"/>
      <c r="FTM20" s="83"/>
      <c r="FTO20" s="22"/>
      <c r="FTQ20" s="18"/>
      <c r="FTS20" s="19"/>
      <c r="FTY20" s="84"/>
      <c r="FUH20" s="83"/>
      <c r="FUL20" s="81"/>
      <c r="FUM20" s="15"/>
      <c r="FUN20" s="82"/>
      <c r="FUP20" s="83"/>
      <c r="FUR20" s="22"/>
      <c r="FUT20" s="18"/>
      <c r="FUV20" s="19"/>
      <c r="FVB20" s="84"/>
      <c r="FVK20" s="83"/>
      <c r="FVO20" s="81"/>
      <c r="FVP20" s="15"/>
      <c r="FVQ20" s="82"/>
      <c r="FVS20" s="83"/>
      <c r="FVU20" s="22"/>
      <c r="FVW20" s="18"/>
      <c r="FVY20" s="19"/>
      <c r="FWE20" s="84"/>
      <c r="FWN20" s="83"/>
      <c r="FWR20" s="81"/>
      <c r="FWS20" s="15"/>
      <c r="FWT20" s="82"/>
      <c r="FWV20" s="83"/>
      <c r="FWX20" s="22"/>
      <c r="FWZ20" s="18"/>
      <c r="FXB20" s="19"/>
      <c r="FXH20" s="84"/>
      <c r="FXQ20" s="83"/>
      <c r="FXU20" s="81"/>
      <c r="FXV20" s="15"/>
      <c r="FXW20" s="82"/>
      <c r="FXY20" s="83"/>
      <c r="FYA20" s="22"/>
      <c r="FYC20" s="18"/>
      <c r="FYE20" s="19"/>
      <c r="FYK20" s="84"/>
      <c r="FYT20" s="83"/>
      <c r="FYX20" s="81"/>
      <c r="FYY20" s="15"/>
      <c r="FYZ20" s="82"/>
      <c r="FZB20" s="83"/>
      <c r="FZD20" s="22"/>
      <c r="FZF20" s="18"/>
      <c r="FZH20" s="19"/>
      <c r="FZN20" s="84"/>
      <c r="FZW20" s="83"/>
      <c r="GAA20" s="81"/>
      <c r="GAB20" s="15"/>
      <c r="GAC20" s="82"/>
      <c r="GAE20" s="83"/>
      <c r="GAG20" s="22"/>
      <c r="GAI20" s="18"/>
      <c r="GAK20" s="19"/>
      <c r="GAQ20" s="84"/>
      <c r="GAZ20" s="83"/>
      <c r="GBD20" s="81"/>
      <c r="GBE20" s="15"/>
      <c r="GBF20" s="82"/>
      <c r="GBH20" s="83"/>
      <c r="GBJ20" s="22"/>
      <c r="GBL20" s="18"/>
      <c r="GBN20" s="19"/>
      <c r="GBT20" s="84"/>
      <c r="GCC20" s="83"/>
      <c r="GCG20" s="81"/>
      <c r="GCH20" s="15"/>
      <c r="GCI20" s="82"/>
      <c r="GCK20" s="83"/>
      <c r="GCM20" s="22"/>
      <c r="GCO20" s="18"/>
      <c r="GCQ20" s="19"/>
      <c r="GCW20" s="84"/>
      <c r="GDF20" s="83"/>
      <c r="GDJ20" s="81"/>
      <c r="GDK20" s="15"/>
      <c r="GDL20" s="82"/>
      <c r="GDN20" s="83"/>
      <c r="GDP20" s="22"/>
      <c r="GDR20" s="18"/>
      <c r="GDT20" s="19"/>
      <c r="GDZ20" s="84"/>
      <c r="GEI20" s="83"/>
      <c r="GEM20" s="81"/>
      <c r="GEN20" s="15"/>
      <c r="GEO20" s="82"/>
      <c r="GEQ20" s="83"/>
      <c r="GES20" s="22"/>
      <c r="GEU20" s="18"/>
      <c r="GEW20" s="19"/>
      <c r="GFC20" s="84"/>
      <c r="GFL20" s="83"/>
      <c r="GFP20" s="81"/>
      <c r="GFQ20" s="15"/>
      <c r="GFR20" s="82"/>
      <c r="GFT20" s="83"/>
      <c r="GFV20" s="22"/>
      <c r="GFX20" s="18"/>
      <c r="GFZ20" s="19"/>
      <c r="GGF20" s="84"/>
      <c r="GGO20" s="83"/>
      <c r="GGS20" s="81"/>
      <c r="GGT20" s="15"/>
      <c r="GGU20" s="82"/>
      <c r="GGW20" s="83"/>
      <c r="GGY20" s="22"/>
      <c r="GHA20" s="18"/>
      <c r="GHC20" s="19"/>
      <c r="GHI20" s="84"/>
      <c r="GHR20" s="83"/>
      <c r="GHV20" s="81"/>
      <c r="GHW20" s="15"/>
      <c r="GHX20" s="82"/>
      <c r="GHZ20" s="83"/>
      <c r="GIB20" s="22"/>
      <c r="GID20" s="18"/>
      <c r="GIF20" s="19"/>
      <c r="GIL20" s="84"/>
      <c r="GIU20" s="83"/>
      <c r="GIY20" s="81"/>
      <c r="GIZ20" s="15"/>
      <c r="GJA20" s="82"/>
      <c r="GJC20" s="83"/>
      <c r="GJE20" s="22"/>
      <c r="GJG20" s="18"/>
      <c r="GJI20" s="19"/>
      <c r="GJO20" s="84"/>
      <c r="GJX20" s="83"/>
      <c r="GKB20" s="81"/>
      <c r="GKC20" s="15"/>
      <c r="GKD20" s="82"/>
      <c r="GKF20" s="83"/>
      <c r="GKH20" s="22"/>
      <c r="GKJ20" s="18"/>
      <c r="GKL20" s="19"/>
      <c r="GKR20" s="84"/>
      <c r="GLA20" s="83"/>
      <c r="GLE20" s="81"/>
      <c r="GLF20" s="15"/>
      <c r="GLG20" s="82"/>
      <c r="GLI20" s="83"/>
      <c r="GLK20" s="22"/>
      <c r="GLM20" s="18"/>
      <c r="GLO20" s="19"/>
      <c r="GLU20" s="84"/>
      <c r="GMD20" s="83"/>
      <c r="GMH20" s="81"/>
      <c r="GMI20" s="15"/>
      <c r="GMJ20" s="82"/>
      <c r="GML20" s="83"/>
      <c r="GMN20" s="22"/>
      <c r="GMP20" s="18"/>
      <c r="GMR20" s="19"/>
      <c r="GMX20" s="84"/>
      <c r="GNG20" s="83"/>
      <c r="GNK20" s="81"/>
      <c r="GNL20" s="15"/>
      <c r="GNM20" s="82"/>
      <c r="GNO20" s="83"/>
      <c r="GNQ20" s="22"/>
      <c r="GNS20" s="18"/>
      <c r="GNU20" s="19"/>
      <c r="GOA20" s="84"/>
      <c r="GOJ20" s="83"/>
      <c r="GON20" s="81"/>
      <c r="GOO20" s="15"/>
      <c r="GOP20" s="82"/>
      <c r="GOR20" s="83"/>
      <c r="GOT20" s="22"/>
      <c r="GOV20" s="18"/>
      <c r="GOX20" s="19"/>
      <c r="GPD20" s="84"/>
      <c r="GPM20" s="83"/>
      <c r="GPQ20" s="81"/>
      <c r="GPR20" s="15"/>
      <c r="GPS20" s="82"/>
      <c r="GPU20" s="83"/>
      <c r="GPW20" s="22"/>
      <c r="GPY20" s="18"/>
      <c r="GQA20" s="19"/>
      <c r="GQG20" s="84"/>
      <c r="GQP20" s="83"/>
      <c r="GQT20" s="81"/>
      <c r="GQU20" s="15"/>
      <c r="GQV20" s="82"/>
      <c r="GQX20" s="83"/>
      <c r="GQZ20" s="22"/>
      <c r="GRB20" s="18"/>
      <c r="GRD20" s="19"/>
      <c r="GRJ20" s="84"/>
      <c r="GRS20" s="83"/>
      <c r="GRW20" s="81"/>
      <c r="GRX20" s="15"/>
      <c r="GRY20" s="82"/>
      <c r="GSA20" s="83"/>
      <c r="GSC20" s="22"/>
      <c r="GSE20" s="18"/>
      <c r="GSG20" s="19"/>
      <c r="GSM20" s="84"/>
      <c r="GSV20" s="83"/>
      <c r="GSZ20" s="81"/>
      <c r="GTA20" s="15"/>
      <c r="GTB20" s="82"/>
      <c r="GTD20" s="83"/>
      <c r="GTF20" s="22"/>
      <c r="GTH20" s="18"/>
      <c r="GTJ20" s="19"/>
      <c r="GTP20" s="84"/>
      <c r="GTY20" s="83"/>
      <c r="GUC20" s="81"/>
      <c r="GUD20" s="15"/>
      <c r="GUE20" s="82"/>
      <c r="GUG20" s="83"/>
      <c r="GUI20" s="22"/>
      <c r="GUK20" s="18"/>
      <c r="GUM20" s="19"/>
      <c r="GUS20" s="84"/>
      <c r="GVB20" s="83"/>
      <c r="GVF20" s="81"/>
      <c r="GVG20" s="15"/>
      <c r="GVH20" s="82"/>
      <c r="GVJ20" s="83"/>
      <c r="GVL20" s="22"/>
      <c r="GVN20" s="18"/>
      <c r="GVP20" s="19"/>
      <c r="GVV20" s="84"/>
      <c r="GWE20" s="83"/>
      <c r="GWI20" s="81"/>
      <c r="GWJ20" s="15"/>
      <c r="GWK20" s="82"/>
      <c r="GWM20" s="83"/>
      <c r="GWO20" s="22"/>
      <c r="GWQ20" s="18"/>
      <c r="GWS20" s="19"/>
      <c r="GWY20" s="84"/>
      <c r="GXH20" s="83"/>
      <c r="GXL20" s="81"/>
      <c r="GXM20" s="15"/>
      <c r="GXN20" s="82"/>
      <c r="GXP20" s="83"/>
      <c r="GXR20" s="22"/>
      <c r="GXT20" s="18"/>
      <c r="GXV20" s="19"/>
      <c r="GYB20" s="84"/>
      <c r="GYK20" s="83"/>
      <c r="GYO20" s="81"/>
      <c r="GYP20" s="15"/>
      <c r="GYQ20" s="82"/>
      <c r="GYS20" s="83"/>
      <c r="GYU20" s="22"/>
      <c r="GYW20" s="18"/>
      <c r="GYY20" s="19"/>
      <c r="GZE20" s="84"/>
      <c r="GZN20" s="83"/>
      <c r="GZR20" s="81"/>
      <c r="GZS20" s="15"/>
      <c r="GZT20" s="82"/>
      <c r="GZV20" s="83"/>
      <c r="GZX20" s="22"/>
      <c r="GZZ20" s="18"/>
      <c r="HAB20" s="19"/>
      <c r="HAH20" s="84"/>
      <c r="HAQ20" s="83"/>
      <c r="HAU20" s="81"/>
      <c r="HAV20" s="15"/>
      <c r="HAW20" s="82"/>
      <c r="HAY20" s="83"/>
      <c r="HBA20" s="22"/>
      <c r="HBC20" s="18"/>
      <c r="HBE20" s="19"/>
      <c r="HBK20" s="84"/>
      <c r="HBT20" s="83"/>
      <c r="HBX20" s="81"/>
      <c r="HBY20" s="15"/>
      <c r="HBZ20" s="82"/>
      <c r="HCB20" s="83"/>
      <c r="HCD20" s="22"/>
      <c r="HCF20" s="18"/>
      <c r="HCH20" s="19"/>
      <c r="HCN20" s="84"/>
      <c r="HCW20" s="83"/>
      <c r="HDA20" s="81"/>
      <c r="HDB20" s="15"/>
      <c r="HDC20" s="82"/>
      <c r="HDE20" s="83"/>
      <c r="HDG20" s="22"/>
      <c r="HDI20" s="18"/>
      <c r="HDK20" s="19"/>
      <c r="HDQ20" s="84"/>
      <c r="HDZ20" s="83"/>
      <c r="HED20" s="81"/>
      <c r="HEE20" s="15"/>
      <c r="HEF20" s="82"/>
      <c r="HEH20" s="83"/>
      <c r="HEJ20" s="22"/>
      <c r="HEL20" s="18"/>
      <c r="HEN20" s="19"/>
      <c r="HET20" s="84"/>
      <c r="HFC20" s="83"/>
      <c r="HFG20" s="81"/>
      <c r="HFH20" s="15"/>
      <c r="HFI20" s="82"/>
      <c r="HFK20" s="83"/>
      <c r="HFM20" s="22"/>
      <c r="HFO20" s="18"/>
      <c r="HFQ20" s="19"/>
      <c r="HFW20" s="84"/>
      <c r="HGF20" s="83"/>
      <c r="HGJ20" s="81"/>
      <c r="HGK20" s="15"/>
      <c r="HGL20" s="82"/>
      <c r="HGN20" s="83"/>
      <c r="HGP20" s="22"/>
      <c r="HGR20" s="18"/>
      <c r="HGT20" s="19"/>
      <c r="HGZ20" s="84"/>
      <c r="HHI20" s="83"/>
      <c r="HHM20" s="81"/>
      <c r="HHN20" s="15"/>
      <c r="HHO20" s="82"/>
      <c r="HHQ20" s="83"/>
      <c r="HHS20" s="22"/>
      <c r="HHU20" s="18"/>
      <c r="HHW20" s="19"/>
      <c r="HIC20" s="84"/>
      <c r="HIL20" s="83"/>
      <c r="HIP20" s="81"/>
      <c r="HIQ20" s="15"/>
      <c r="HIR20" s="82"/>
      <c r="HIT20" s="83"/>
      <c r="HIV20" s="22"/>
      <c r="HIX20" s="18"/>
      <c r="HIZ20" s="19"/>
      <c r="HJF20" s="84"/>
      <c r="HJO20" s="83"/>
      <c r="HJS20" s="81"/>
      <c r="HJT20" s="15"/>
      <c r="HJU20" s="82"/>
      <c r="HJW20" s="83"/>
      <c r="HJY20" s="22"/>
      <c r="HKA20" s="18"/>
      <c r="HKC20" s="19"/>
      <c r="HKI20" s="84"/>
      <c r="HKR20" s="83"/>
      <c r="HKV20" s="81"/>
      <c r="HKW20" s="15"/>
      <c r="HKX20" s="82"/>
      <c r="HKZ20" s="83"/>
      <c r="HLB20" s="22"/>
      <c r="HLD20" s="18"/>
      <c r="HLF20" s="19"/>
      <c r="HLL20" s="84"/>
      <c r="HLU20" s="83"/>
      <c r="HLY20" s="81"/>
      <c r="HLZ20" s="15"/>
      <c r="HMA20" s="82"/>
      <c r="HMC20" s="83"/>
      <c r="HME20" s="22"/>
      <c r="HMG20" s="18"/>
      <c r="HMI20" s="19"/>
      <c r="HMO20" s="84"/>
      <c r="HMX20" s="83"/>
      <c r="HNB20" s="81"/>
      <c r="HNC20" s="15"/>
      <c r="HND20" s="82"/>
      <c r="HNF20" s="83"/>
      <c r="HNH20" s="22"/>
      <c r="HNJ20" s="18"/>
      <c r="HNL20" s="19"/>
      <c r="HNR20" s="84"/>
      <c r="HOA20" s="83"/>
      <c r="HOE20" s="81"/>
      <c r="HOF20" s="15"/>
      <c r="HOG20" s="82"/>
      <c r="HOI20" s="83"/>
      <c r="HOK20" s="22"/>
      <c r="HOM20" s="18"/>
      <c r="HOO20" s="19"/>
      <c r="HOU20" s="84"/>
      <c r="HPD20" s="83"/>
      <c r="HPH20" s="81"/>
      <c r="HPI20" s="15"/>
      <c r="HPJ20" s="82"/>
      <c r="HPL20" s="83"/>
      <c r="HPN20" s="22"/>
      <c r="HPP20" s="18"/>
      <c r="HPR20" s="19"/>
      <c r="HPX20" s="84"/>
      <c r="HQG20" s="83"/>
      <c r="HQK20" s="81"/>
      <c r="HQL20" s="15"/>
      <c r="HQM20" s="82"/>
      <c r="HQO20" s="83"/>
      <c r="HQQ20" s="22"/>
      <c r="HQS20" s="18"/>
      <c r="HQU20" s="19"/>
      <c r="HRA20" s="84"/>
      <c r="HRJ20" s="83"/>
      <c r="HRN20" s="81"/>
      <c r="HRO20" s="15"/>
      <c r="HRP20" s="82"/>
      <c r="HRR20" s="83"/>
      <c r="HRT20" s="22"/>
      <c r="HRV20" s="18"/>
      <c r="HRX20" s="19"/>
      <c r="HSD20" s="84"/>
      <c r="HSM20" s="83"/>
      <c r="HSQ20" s="81"/>
      <c r="HSR20" s="15"/>
      <c r="HSS20" s="82"/>
      <c r="HSU20" s="83"/>
      <c r="HSW20" s="22"/>
      <c r="HSY20" s="18"/>
      <c r="HTA20" s="19"/>
      <c r="HTG20" s="84"/>
      <c r="HTP20" s="83"/>
      <c r="HTT20" s="81"/>
      <c r="HTU20" s="15"/>
      <c r="HTV20" s="82"/>
      <c r="HTX20" s="83"/>
      <c r="HTZ20" s="22"/>
      <c r="HUB20" s="18"/>
      <c r="HUD20" s="19"/>
      <c r="HUJ20" s="84"/>
      <c r="HUS20" s="83"/>
      <c r="HUW20" s="81"/>
      <c r="HUX20" s="15"/>
      <c r="HUY20" s="82"/>
      <c r="HVA20" s="83"/>
      <c r="HVC20" s="22"/>
      <c r="HVE20" s="18"/>
      <c r="HVG20" s="19"/>
      <c r="HVM20" s="84"/>
      <c r="HVV20" s="83"/>
      <c r="HVZ20" s="81"/>
      <c r="HWA20" s="15"/>
      <c r="HWB20" s="82"/>
      <c r="HWD20" s="83"/>
      <c r="HWF20" s="22"/>
      <c r="HWH20" s="18"/>
      <c r="HWJ20" s="19"/>
      <c r="HWP20" s="84"/>
      <c r="HWY20" s="83"/>
      <c r="HXC20" s="81"/>
      <c r="HXD20" s="15"/>
      <c r="HXE20" s="82"/>
      <c r="HXG20" s="83"/>
      <c r="HXI20" s="22"/>
      <c r="HXK20" s="18"/>
      <c r="HXM20" s="19"/>
      <c r="HXS20" s="84"/>
      <c r="HYB20" s="83"/>
      <c r="HYF20" s="81"/>
      <c r="HYG20" s="15"/>
      <c r="HYH20" s="82"/>
      <c r="HYJ20" s="83"/>
      <c r="HYL20" s="22"/>
      <c r="HYN20" s="18"/>
      <c r="HYP20" s="19"/>
      <c r="HYV20" s="84"/>
      <c r="HZE20" s="83"/>
      <c r="HZI20" s="81"/>
      <c r="HZJ20" s="15"/>
      <c r="HZK20" s="82"/>
      <c r="HZM20" s="83"/>
      <c r="HZO20" s="22"/>
      <c r="HZQ20" s="18"/>
      <c r="HZS20" s="19"/>
      <c r="HZY20" s="84"/>
      <c r="IAH20" s="83"/>
      <c r="IAL20" s="81"/>
      <c r="IAM20" s="15"/>
      <c r="IAN20" s="82"/>
      <c r="IAP20" s="83"/>
      <c r="IAR20" s="22"/>
      <c r="IAT20" s="18"/>
      <c r="IAV20" s="19"/>
      <c r="IBB20" s="84"/>
      <c r="IBK20" s="83"/>
      <c r="IBO20" s="81"/>
      <c r="IBP20" s="15"/>
      <c r="IBQ20" s="82"/>
      <c r="IBS20" s="83"/>
      <c r="IBU20" s="22"/>
      <c r="IBW20" s="18"/>
      <c r="IBY20" s="19"/>
      <c r="ICE20" s="84"/>
      <c r="ICN20" s="83"/>
      <c r="ICR20" s="81"/>
      <c r="ICS20" s="15"/>
      <c r="ICT20" s="82"/>
      <c r="ICV20" s="83"/>
      <c r="ICX20" s="22"/>
      <c r="ICZ20" s="18"/>
      <c r="IDB20" s="19"/>
      <c r="IDH20" s="84"/>
      <c r="IDQ20" s="83"/>
      <c r="IDU20" s="81"/>
      <c r="IDV20" s="15"/>
      <c r="IDW20" s="82"/>
      <c r="IDY20" s="83"/>
      <c r="IEA20" s="22"/>
      <c r="IEC20" s="18"/>
      <c r="IEE20" s="19"/>
      <c r="IEK20" s="84"/>
      <c r="IET20" s="83"/>
      <c r="IEX20" s="81"/>
      <c r="IEY20" s="15"/>
      <c r="IEZ20" s="82"/>
      <c r="IFB20" s="83"/>
      <c r="IFD20" s="22"/>
      <c r="IFF20" s="18"/>
      <c r="IFH20" s="19"/>
      <c r="IFN20" s="84"/>
      <c r="IFW20" s="83"/>
      <c r="IGA20" s="81"/>
      <c r="IGB20" s="15"/>
      <c r="IGC20" s="82"/>
      <c r="IGE20" s="83"/>
      <c r="IGG20" s="22"/>
      <c r="IGI20" s="18"/>
      <c r="IGK20" s="19"/>
      <c r="IGQ20" s="84"/>
      <c r="IGZ20" s="83"/>
      <c r="IHD20" s="81"/>
      <c r="IHE20" s="15"/>
      <c r="IHF20" s="82"/>
      <c r="IHH20" s="83"/>
      <c r="IHJ20" s="22"/>
      <c r="IHL20" s="18"/>
      <c r="IHN20" s="19"/>
      <c r="IHT20" s="84"/>
      <c r="IIC20" s="83"/>
      <c r="IIG20" s="81"/>
      <c r="IIH20" s="15"/>
      <c r="III20" s="82"/>
      <c r="IIK20" s="83"/>
      <c r="IIM20" s="22"/>
      <c r="IIO20" s="18"/>
      <c r="IIQ20" s="19"/>
      <c r="IIW20" s="84"/>
      <c r="IJF20" s="83"/>
      <c r="IJJ20" s="81"/>
      <c r="IJK20" s="15"/>
      <c r="IJL20" s="82"/>
      <c r="IJN20" s="83"/>
      <c r="IJP20" s="22"/>
      <c r="IJR20" s="18"/>
      <c r="IJT20" s="19"/>
      <c r="IJZ20" s="84"/>
      <c r="IKI20" s="83"/>
      <c r="IKM20" s="81"/>
      <c r="IKN20" s="15"/>
      <c r="IKO20" s="82"/>
      <c r="IKQ20" s="83"/>
      <c r="IKS20" s="22"/>
      <c r="IKU20" s="18"/>
      <c r="IKW20" s="19"/>
      <c r="ILC20" s="84"/>
      <c r="ILL20" s="83"/>
      <c r="ILP20" s="81"/>
      <c r="ILQ20" s="15"/>
      <c r="ILR20" s="82"/>
      <c r="ILT20" s="83"/>
      <c r="ILV20" s="22"/>
      <c r="ILX20" s="18"/>
      <c r="ILZ20" s="19"/>
      <c r="IMF20" s="84"/>
      <c r="IMO20" s="83"/>
      <c r="IMS20" s="81"/>
      <c r="IMT20" s="15"/>
      <c r="IMU20" s="82"/>
      <c r="IMW20" s="83"/>
      <c r="IMY20" s="22"/>
      <c r="INA20" s="18"/>
      <c r="INC20" s="19"/>
      <c r="INI20" s="84"/>
      <c r="INR20" s="83"/>
      <c r="INV20" s="81"/>
      <c r="INW20" s="15"/>
      <c r="INX20" s="82"/>
      <c r="INZ20" s="83"/>
      <c r="IOB20" s="22"/>
      <c r="IOD20" s="18"/>
      <c r="IOF20" s="19"/>
      <c r="IOL20" s="84"/>
      <c r="IOU20" s="83"/>
      <c r="IOY20" s="81"/>
      <c r="IOZ20" s="15"/>
      <c r="IPA20" s="82"/>
      <c r="IPC20" s="83"/>
      <c r="IPE20" s="22"/>
      <c r="IPG20" s="18"/>
      <c r="IPI20" s="19"/>
      <c r="IPO20" s="84"/>
      <c r="IPX20" s="83"/>
      <c r="IQB20" s="81"/>
      <c r="IQC20" s="15"/>
      <c r="IQD20" s="82"/>
      <c r="IQF20" s="83"/>
      <c r="IQH20" s="22"/>
      <c r="IQJ20" s="18"/>
      <c r="IQL20" s="19"/>
      <c r="IQR20" s="84"/>
      <c r="IRA20" s="83"/>
      <c r="IRE20" s="81"/>
      <c r="IRF20" s="15"/>
      <c r="IRG20" s="82"/>
      <c r="IRI20" s="83"/>
      <c r="IRK20" s="22"/>
      <c r="IRM20" s="18"/>
      <c r="IRO20" s="19"/>
      <c r="IRU20" s="84"/>
      <c r="ISD20" s="83"/>
      <c r="ISH20" s="81"/>
      <c r="ISI20" s="15"/>
      <c r="ISJ20" s="82"/>
      <c r="ISL20" s="83"/>
      <c r="ISN20" s="22"/>
      <c r="ISP20" s="18"/>
      <c r="ISR20" s="19"/>
      <c r="ISX20" s="84"/>
      <c r="ITG20" s="83"/>
      <c r="ITK20" s="81"/>
      <c r="ITL20" s="15"/>
      <c r="ITM20" s="82"/>
      <c r="ITO20" s="83"/>
      <c r="ITQ20" s="22"/>
      <c r="ITS20" s="18"/>
      <c r="ITU20" s="19"/>
      <c r="IUA20" s="84"/>
      <c r="IUJ20" s="83"/>
      <c r="IUN20" s="81"/>
      <c r="IUO20" s="15"/>
      <c r="IUP20" s="82"/>
      <c r="IUR20" s="83"/>
      <c r="IUT20" s="22"/>
      <c r="IUV20" s="18"/>
      <c r="IUX20" s="19"/>
      <c r="IVD20" s="84"/>
      <c r="IVM20" s="83"/>
      <c r="IVQ20" s="81"/>
      <c r="IVR20" s="15"/>
      <c r="IVS20" s="82"/>
      <c r="IVU20" s="83"/>
      <c r="IVW20" s="22"/>
      <c r="IVY20" s="18"/>
      <c r="IWA20" s="19"/>
      <c r="IWG20" s="84"/>
      <c r="IWP20" s="83"/>
      <c r="IWT20" s="81"/>
      <c r="IWU20" s="15"/>
      <c r="IWV20" s="82"/>
      <c r="IWX20" s="83"/>
      <c r="IWZ20" s="22"/>
      <c r="IXB20" s="18"/>
      <c r="IXD20" s="19"/>
      <c r="IXJ20" s="84"/>
      <c r="IXS20" s="83"/>
      <c r="IXW20" s="81"/>
      <c r="IXX20" s="15"/>
      <c r="IXY20" s="82"/>
      <c r="IYA20" s="83"/>
      <c r="IYC20" s="22"/>
      <c r="IYE20" s="18"/>
      <c r="IYG20" s="19"/>
      <c r="IYM20" s="84"/>
      <c r="IYV20" s="83"/>
      <c r="IYZ20" s="81"/>
      <c r="IZA20" s="15"/>
      <c r="IZB20" s="82"/>
      <c r="IZD20" s="83"/>
      <c r="IZF20" s="22"/>
      <c r="IZH20" s="18"/>
      <c r="IZJ20" s="19"/>
      <c r="IZP20" s="84"/>
      <c r="IZY20" s="83"/>
      <c r="JAC20" s="81"/>
      <c r="JAD20" s="15"/>
      <c r="JAE20" s="82"/>
      <c r="JAG20" s="83"/>
      <c r="JAI20" s="22"/>
      <c r="JAK20" s="18"/>
      <c r="JAM20" s="19"/>
      <c r="JAS20" s="84"/>
      <c r="JBB20" s="83"/>
      <c r="JBF20" s="81"/>
      <c r="JBG20" s="15"/>
      <c r="JBH20" s="82"/>
      <c r="JBJ20" s="83"/>
      <c r="JBL20" s="22"/>
      <c r="JBN20" s="18"/>
      <c r="JBP20" s="19"/>
      <c r="JBV20" s="84"/>
      <c r="JCE20" s="83"/>
      <c r="JCI20" s="81"/>
      <c r="JCJ20" s="15"/>
      <c r="JCK20" s="82"/>
      <c r="JCM20" s="83"/>
      <c r="JCO20" s="22"/>
      <c r="JCQ20" s="18"/>
      <c r="JCS20" s="19"/>
      <c r="JCY20" s="84"/>
      <c r="JDH20" s="83"/>
      <c r="JDL20" s="81"/>
      <c r="JDM20" s="15"/>
      <c r="JDN20" s="82"/>
      <c r="JDP20" s="83"/>
      <c r="JDR20" s="22"/>
      <c r="JDT20" s="18"/>
      <c r="JDV20" s="19"/>
      <c r="JEB20" s="84"/>
      <c r="JEK20" s="83"/>
      <c r="JEO20" s="81"/>
      <c r="JEP20" s="15"/>
      <c r="JEQ20" s="82"/>
      <c r="JES20" s="83"/>
      <c r="JEU20" s="22"/>
      <c r="JEW20" s="18"/>
      <c r="JEY20" s="19"/>
      <c r="JFE20" s="84"/>
      <c r="JFN20" s="83"/>
      <c r="JFR20" s="81"/>
      <c r="JFS20" s="15"/>
      <c r="JFT20" s="82"/>
      <c r="JFV20" s="83"/>
      <c r="JFX20" s="22"/>
      <c r="JFZ20" s="18"/>
      <c r="JGB20" s="19"/>
      <c r="JGH20" s="84"/>
      <c r="JGQ20" s="83"/>
      <c r="JGU20" s="81"/>
      <c r="JGV20" s="15"/>
      <c r="JGW20" s="82"/>
      <c r="JGY20" s="83"/>
      <c r="JHA20" s="22"/>
      <c r="JHC20" s="18"/>
      <c r="JHE20" s="19"/>
      <c r="JHK20" s="84"/>
      <c r="JHT20" s="83"/>
      <c r="JHX20" s="81"/>
      <c r="JHY20" s="15"/>
      <c r="JHZ20" s="82"/>
      <c r="JIB20" s="83"/>
      <c r="JID20" s="22"/>
      <c r="JIF20" s="18"/>
      <c r="JIH20" s="19"/>
      <c r="JIN20" s="84"/>
      <c r="JIW20" s="83"/>
      <c r="JJA20" s="81"/>
      <c r="JJB20" s="15"/>
      <c r="JJC20" s="82"/>
      <c r="JJE20" s="83"/>
      <c r="JJG20" s="22"/>
      <c r="JJI20" s="18"/>
      <c r="JJK20" s="19"/>
      <c r="JJQ20" s="84"/>
      <c r="JJZ20" s="83"/>
      <c r="JKD20" s="81"/>
      <c r="JKE20" s="15"/>
      <c r="JKF20" s="82"/>
      <c r="JKH20" s="83"/>
      <c r="JKJ20" s="22"/>
      <c r="JKL20" s="18"/>
      <c r="JKN20" s="19"/>
      <c r="JKT20" s="84"/>
      <c r="JLC20" s="83"/>
      <c r="JLG20" s="81"/>
      <c r="JLH20" s="15"/>
      <c r="JLI20" s="82"/>
      <c r="JLK20" s="83"/>
      <c r="JLM20" s="22"/>
      <c r="JLO20" s="18"/>
      <c r="JLQ20" s="19"/>
      <c r="JLW20" s="84"/>
      <c r="JMF20" s="83"/>
      <c r="JMJ20" s="81"/>
      <c r="JMK20" s="15"/>
      <c r="JML20" s="82"/>
      <c r="JMN20" s="83"/>
      <c r="JMP20" s="22"/>
      <c r="JMR20" s="18"/>
      <c r="JMT20" s="19"/>
      <c r="JMZ20" s="84"/>
      <c r="JNI20" s="83"/>
      <c r="JNM20" s="81"/>
      <c r="JNN20" s="15"/>
      <c r="JNO20" s="82"/>
      <c r="JNQ20" s="83"/>
      <c r="JNS20" s="22"/>
      <c r="JNU20" s="18"/>
      <c r="JNW20" s="19"/>
      <c r="JOC20" s="84"/>
      <c r="JOL20" s="83"/>
      <c r="JOP20" s="81"/>
      <c r="JOQ20" s="15"/>
      <c r="JOR20" s="82"/>
      <c r="JOT20" s="83"/>
      <c r="JOV20" s="22"/>
      <c r="JOX20" s="18"/>
      <c r="JOZ20" s="19"/>
      <c r="JPF20" s="84"/>
      <c r="JPO20" s="83"/>
      <c r="JPS20" s="81"/>
      <c r="JPT20" s="15"/>
      <c r="JPU20" s="82"/>
      <c r="JPW20" s="83"/>
      <c r="JPY20" s="22"/>
      <c r="JQA20" s="18"/>
      <c r="JQC20" s="19"/>
      <c r="JQI20" s="84"/>
      <c r="JQR20" s="83"/>
      <c r="JQV20" s="81"/>
      <c r="JQW20" s="15"/>
      <c r="JQX20" s="82"/>
      <c r="JQZ20" s="83"/>
      <c r="JRB20" s="22"/>
      <c r="JRD20" s="18"/>
      <c r="JRF20" s="19"/>
      <c r="JRL20" s="84"/>
      <c r="JRU20" s="83"/>
      <c r="JRY20" s="81"/>
      <c r="JRZ20" s="15"/>
      <c r="JSA20" s="82"/>
      <c r="JSC20" s="83"/>
      <c r="JSE20" s="22"/>
      <c r="JSG20" s="18"/>
      <c r="JSI20" s="19"/>
      <c r="JSO20" s="84"/>
      <c r="JSX20" s="83"/>
      <c r="JTB20" s="81"/>
      <c r="JTC20" s="15"/>
      <c r="JTD20" s="82"/>
      <c r="JTF20" s="83"/>
      <c r="JTH20" s="22"/>
      <c r="JTJ20" s="18"/>
      <c r="JTL20" s="19"/>
      <c r="JTR20" s="84"/>
      <c r="JUA20" s="83"/>
      <c r="JUE20" s="81"/>
      <c r="JUF20" s="15"/>
      <c r="JUG20" s="82"/>
      <c r="JUI20" s="83"/>
      <c r="JUK20" s="22"/>
      <c r="JUM20" s="18"/>
      <c r="JUO20" s="19"/>
      <c r="JUU20" s="84"/>
      <c r="JVD20" s="83"/>
      <c r="JVH20" s="81"/>
      <c r="JVI20" s="15"/>
      <c r="JVJ20" s="82"/>
      <c r="JVL20" s="83"/>
      <c r="JVN20" s="22"/>
      <c r="JVP20" s="18"/>
      <c r="JVR20" s="19"/>
      <c r="JVX20" s="84"/>
      <c r="JWG20" s="83"/>
      <c r="JWK20" s="81"/>
      <c r="JWL20" s="15"/>
      <c r="JWM20" s="82"/>
      <c r="JWO20" s="83"/>
      <c r="JWQ20" s="22"/>
      <c r="JWS20" s="18"/>
      <c r="JWU20" s="19"/>
      <c r="JXA20" s="84"/>
      <c r="JXJ20" s="83"/>
      <c r="JXN20" s="81"/>
      <c r="JXO20" s="15"/>
      <c r="JXP20" s="82"/>
      <c r="JXR20" s="83"/>
      <c r="JXT20" s="22"/>
      <c r="JXV20" s="18"/>
      <c r="JXX20" s="19"/>
      <c r="JYD20" s="84"/>
      <c r="JYM20" s="83"/>
      <c r="JYQ20" s="81"/>
      <c r="JYR20" s="15"/>
      <c r="JYS20" s="82"/>
      <c r="JYU20" s="83"/>
      <c r="JYW20" s="22"/>
      <c r="JYY20" s="18"/>
      <c r="JZA20" s="19"/>
      <c r="JZG20" s="84"/>
      <c r="JZP20" s="83"/>
      <c r="JZT20" s="81"/>
      <c r="JZU20" s="15"/>
      <c r="JZV20" s="82"/>
      <c r="JZX20" s="83"/>
      <c r="JZZ20" s="22"/>
      <c r="KAB20" s="18"/>
      <c r="KAD20" s="19"/>
      <c r="KAJ20" s="84"/>
      <c r="KAS20" s="83"/>
      <c r="KAW20" s="81"/>
      <c r="KAX20" s="15"/>
      <c r="KAY20" s="82"/>
      <c r="KBA20" s="83"/>
      <c r="KBC20" s="22"/>
      <c r="KBE20" s="18"/>
      <c r="KBG20" s="19"/>
      <c r="KBM20" s="84"/>
      <c r="KBV20" s="83"/>
      <c r="KBZ20" s="81"/>
      <c r="KCA20" s="15"/>
      <c r="KCB20" s="82"/>
      <c r="KCD20" s="83"/>
      <c r="KCF20" s="22"/>
      <c r="KCH20" s="18"/>
      <c r="KCJ20" s="19"/>
      <c r="KCP20" s="84"/>
      <c r="KCY20" s="83"/>
      <c r="KDC20" s="81"/>
      <c r="KDD20" s="15"/>
      <c r="KDE20" s="82"/>
      <c r="KDG20" s="83"/>
      <c r="KDI20" s="22"/>
      <c r="KDK20" s="18"/>
      <c r="KDM20" s="19"/>
      <c r="KDS20" s="84"/>
      <c r="KEB20" s="83"/>
      <c r="KEF20" s="81"/>
      <c r="KEG20" s="15"/>
      <c r="KEH20" s="82"/>
      <c r="KEJ20" s="83"/>
      <c r="KEL20" s="22"/>
      <c r="KEN20" s="18"/>
      <c r="KEP20" s="19"/>
      <c r="KEV20" s="84"/>
      <c r="KFE20" s="83"/>
      <c r="KFI20" s="81"/>
      <c r="KFJ20" s="15"/>
      <c r="KFK20" s="82"/>
      <c r="KFM20" s="83"/>
      <c r="KFO20" s="22"/>
      <c r="KFQ20" s="18"/>
      <c r="KFS20" s="19"/>
      <c r="KFY20" s="84"/>
      <c r="KGH20" s="83"/>
      <c r="KGL20" s="81"/>
      <c r="KGM20" s="15"/>
      <c r="KGN20" s="82"/>
      <c r="KGP20" s="83"/>
      <c r="KGR20" s="22"/>
      <c r="KGT20" s="18"/>
      <c r="KGV20" s="19"/>
      <c r="KHB20" s="84"/>
      <c r="KHK20" s="83"/>
      <c r="KHO20" s="81"/>
      <c r="KHP20" s="15"/>
      <c r="KHQ20" s="82"/>
      <c r="KHS20" s="83"/>
      <c r="KHU20" s="22"/>
      <c r="KHW20" s="18"/>
      <c r="KHY20" s="19"/>
      <c r="KIE20" s="84"/>
      <c r="KIN20" s="83"/>
      <c r="KIR20" s="81"/>
      <c r="KIS20" s="15"/>
      <c r="KIT20" s="82"/>
      <c r="KIV20" s="83"/>
      <c r="KIX20" s="22"/>
      <c r="KIZ20" s="18"/>
      <c r="KJB20" s="19"/>
      <c r="KJH20" s="84"/>
      <c r="KJQ20" s="83"/>
      <c r="KJU20" s="81"/>
      <c r="KJV20" s="15"/>
      <c r="KJW20" s="82"/>
      <c r="KJY20" s="83"/>
      <c r="KKA20" s="22"/>
      <c r="KKC20" s="18"/>
      <c r="KKE20" s="19"/>
      <c r="KKK20" s="84"/>
      <c r="KKT20" s="83"/>
      <c r="KKX20" s="81"/>
      <c r="KKY20" s="15"/>
      <c r="KKZ20" s="82"/>
      <c r="KLB20" s="83"/>
      <c r="KLD20" s="22"/>
      <c r="KLF20" s="18"/>
      <c r="KLH20" s="19"/>
      <c r="KLN20" s="84"/>
      <c r="KLW20" s="83"/>
      <c r="KMA20" s="81"/>
      <c r="KMB20" s="15"/>
      <c r="KMC20" s="82"/>
      <c r="KME20" s="83"/>
      <c r="KMG20" s="22"/>
      <c r="KMI20" s="18"/>
      <c r="KMK20" s="19"/>
      <c r="KMQ20" s="84"/>
      <c r="KMZ20" s="83"/>
      <c r="KND20" s="81"/>
      <c r="KNE20" s="15"/>
      <c r="KNF20" s="82"/>
      <c r="KNH20" s="83"/>
      <c r="KNJ20" s="22"/>
      <c r="KNL20" s="18"/>
      <c r="KNN20" s="19"/>
      <c r="KNT20" s="84"/>
      <c r="KOC20" s="83"/>
      <c r="KOG20" s="81"/>
      <c r="KOH20" s="15"/>
      <c r="KOI20" s="82"/>
      <c r="KOK20" s="83"/>
      <c r="KOM20" s="22"/>
      <c r="KOO20" s="18"/>
      <c r="KOQ20" s="19"/>
      <c r="KOW20" s="84"/>
      <c r="KPF20" s="83"/>
      <c r="KPJ20" s="81"/>
      <c r="KPK20" s="15"/>
      <c r="KPL20" s="82"/>
      <c r="KPN20" s="83"/>
      <c r="KPP20" s="22"/>
      <c r="KPR20" s="18"/>
      <c r="KPT20" s="19"/>
      <c r="KPZ20" s="84"/>
      <c r="KQI20" s="83"/>
      <c r="KQM20" s="81"/>
      <c r="KQN20" s="15"/>
      <c r="KQO20" s="82"/>
      <c r="KQQ20" s="83"/>
      <c r="KQS20" s="22"/>
      <c r="KQU20" s="18"/>
      <c r="KQW20" s="19"/>
      <c r="KRC20" s="84"/>
      <c r="KRL20" s="83"/>
      <c r="KRP20" s="81"/>
      <c r="KRQ20" s="15"/>
      <c r="KRR20" s="82"/>
      <c r="KRT20" s="83"/>
      <c r="KRV20" s="22"/>
      <c r="KRX20" s="18"/>
      <c r="KRZ20" s="19"/>
      <c r="KSF20" s="84"/>
      <c r="KSO20" s="83"/>
      <c r="KSS20" s="81"/>
      <c r="KST20" s="15"/>
      <c r="KSU20" s="82"/>
      <c r="KSW20" s="83"/>
      <c r="KSY20" s="22"/>
      <c r="KTA20" s="18"/>
      <c r="KTC20" s="19"/>
      <c r="KTI20" s="84"/>
      <c r="KTR20" s="83"/>
      <c r="KTV20" s="81"/>
      <c r="KTW20" s="15"/>
      <c r="KTX20" s="82"/>
      <c r="KTZ20" s="83"/>
      <c r="KUB20" s="22"/>
      <c r="KUD20" s="18"/>
      <c r="KUF20" s="19"/>
      <c r="KUL20" s="84"/>
      <c r="KUU20" s="83"/>
      <c r="KUY20" s="81"/>
      <c r="KUZ20" s="15"/>
      <c r="KVA20" s="82"/>
      <c r="KVC20" s="83"/>
      <c r="KVE20" s="22"/>
      <c r="KVG20" s="18"/>
      <c r="KVI20" s="19"/>
      <c r="KVO20" s="84"/>
      <c r="KVX20" s="83"/>
      <c r="KWB20" s="81"/>
      <c r="KWC20" s="15"/>
      <c r="KWD20" s="82"/>
      <c r="KWF20" s="83"/>
      <c r="KWH20" s="22"/>
      <c r="KWJ20" s="18"/>
      <c r="KWL20" s="19"/>
      <c r="KWR20" s="84"/>
      <c r="KXA20" s="83"/>
      <c r="KXE20" s="81"/>
      <c r="KXF20" s="15"/>
      <c r="KXG20" s="82"/>
      <c r="KXI20" s="83"/>
      <c r="KXK20" s="22"/>
      <c r="KXM20" s="18"/>
      <c r="KXO20" s="19"/>
      <c r="KXU20" s="84"/>
      <c r="KYD20" s="83"/>
      <c r="KYH20" s="81"/>
      <c r="KYI20" s="15"/>
      <c r="KYJ20" s="82"/>
      <c r="KYL20" s="83"/>
      <c r="KYN20" s="22"/>
      <c r="KYP20" s="18"/>
      <c r="KYR20" s="19"/>
      <c r="KYX20" s="84"/>
      <c r="KZG20" s="83"/>
      <c r="KZK20" s="81"/>
      <c r="KZL20" s="15"/>
      <c r="KZM20" s="82"/>
      <c r="KZO20" s="83"/>
      <c r="KZQ20" s="22"/>
      <c r="KZS20" s="18"/>
      <c r="KZU20" s="19"/>
      <c r="LAA20" s="84"/>
      <c r="LAJ20" s="83"/>
      <c r="LAN20" s="81"/>
      <c r="LAO20" s="15"/>
      <c r="LAP20" s="82"/>
      <c r="LAR20" s="83"/>
      <c r="LAT20" s="22"/>
      <c r="LAV20" s="18"/>
      <c r="LAX20" s="19"/>
      <c r="LBD20" s="84"/>
      <c r="LBM20" s="83"/>
      <c r="LBQ20" s="81"/>
      <c r="LBR20" s="15"/>
      <c r="LBS20" s="82"/>
      <c r="LBU20" s="83"/>
      <c r="LBW20" s="22"/>
      <c r="LBY20" s="18"/>
      <c r="LCA20" s="19"/>
      <c r="LCG20" s="84"/>
      <c r="LCP20" s="83"/>
      <c r="LCT20" s="81"/>
      <c r="LCU20" s="15"/>
      <c r="LCV20" s="82"/>
      <c r="LCX20" s="83"/>
      <c r="LCZ20" s="22"/>
      <c r="LDB20" s="18"/>
      <c r="LDD20" s="19"/>
      <c r="LDJ20" s="84"/>
      <c r="LDS20" s="83"/>
      <c r="LDW20" s="81"/>
      <c r="LDX20" s="15"/>
      <c r="LDY20" s="82"/>
      <c r="LEA20" s="83"/>
      <c r="LEC20" s="22"/>
      <c r="LEE20" s="18"/>
      <c r="LEG20" s="19"/>
      <c r="LEM20" s="84"/>
      <c r="LEV20" s="83"/>
      <c r="LEZ20" s="81"/>
      <c r="LFA20" s="15"/>
      <c r="LFB20" s="82"/>
      <c r="LFD20" s="83"/>
      <c r="LFF20" s="22"/>
      <c r="LFH20" s="18"/>
      <c r="LFJ20" s="19"/>
      <c r="LFP20" s="84"/>
      <c r="LFY20" s="83"/>
      <c r="LGC20" s="81"/>
      <c r="LGD20" s="15"/>
      <c r="LGE20" s="82"/>
      <c r="LGG20" s="83"/>
      <c r="LGI20" s="22"/>
      <c r="LGK20" s="18"/>
      <c r="LGM20" s="19"/>
      <c r="LGS20" s="84"/>
      <c r="LHB20" s="83"/>
      <c r="LHF20" s="81"/>
      <c r="LHG20" s="15"/>
      <c r="LHH20" s="82"/>
      <c r="LHJ20" s="83"/>
      <c r="LHL20" s="22"/>
      <c r="LHN20" s="18"/>
      <c r="LHP20" s="19"/>
      <c r="LHV20" s="84"/>
      <c r="LIE20" s="83"/>
      <c r="LII20" s="81"/>
      <c r="LIJ20" s="15"/>
      <c r="LIK20" s="82"/>
      <c r="LIM20" s="83"/>
      <c r="LIO20" s="22"/>
      <c r="LIQ20" s="18"/>
      <c r="LIS20" s="19"/>
      <c r="LIY20" s="84"/>
      <c r="LJH20" s="83"/>
      <c r="LJL20" s="81"/>
      <c r="LJM20" s="15"/>
      <c r="LJN20" s="82"/>
      <c r="LJP20" s="83"/>
      <c r="LJR20" s="22"/>
      <c r="LJT20" s="18"/>
      <c r="LJV20" s="19"/>
      <c r="LKB20" s="84"/>
      <c r="LKK20" s="83"/>
      <c r="LKO20" s="81"/>
      <c r="LKP20" s="15"/>
      <c r="LKQ20" s="82"/>
      <c r="LKS20" s="83"/>
      <c r="LKU20" s="22"/>
      <c r="LKW20" s="18"/>
      <c r="LKY20" s="19"/>
      <c r="LLE20" s="84"/>
      <c r="LLN20" s="83"/>
      <c r="LLR20" s="81"/>
      <c r="LLS20" s="15"/>
      <c r="LLT20" s="82"/>
      <c r="LLV20" s="83"/>
      <c r="LLX20" s="22"/>
      <c r="LLZ20" s="18"/>
      <c r="LMB20" s="19"/>
      <c r="LMH20" s="84"/>
      <c r="LMQ20" s="83"/>
      <c r="LMU20" s="81"/>
      <c r="LMV20" s="15"/>
      <c r="LMW20" s="82"/>
      <c r="LMY20" s="83"/>
      <c r="LNA20" s="22"/>
      <c r="LNC20" s="18"/>
      <c r="LNE20" s="19"/>
      <c r="LNK20" s="84"/>
      <c r="LNT20" s="83"/>
      <c r="LNX20" s="81"/>
      <c r="LNY20" s="15"/>
      <c r="LNZ20" s="82"/>
      <c r="LOB20" s="83"/>
      <c r="LOD20" s="22"/>
      <c r="LOF20" s="18"/>
      <c r="LOH20" s="19"/>
      <c r="LON20" s="84"/>
      <c r="LOW20" s="83"/>
      <c r="LPA20" s="81"/>
      <c r="LPB20" s="15"/>
      <c r="LPC20" s="82"/>
      <c r="LPE20" s="83"/>
      <c r="LPG20" s="22"/>
      <c r="LPI20" s="18"/>
      <c r="LPK20" s="19"/>
      <c r="LPQ20" s="84"/>
      <c r="LPZ20" s="83"/>
      <c r="LQD20" s="81"/>
      <c r="LQE20" s="15"/>
      <c r="LQF20" s="82"/>
      <c r="LQH20" s="83"/>
      <c r="LQJ20" s="22"/>
      <c r="LQL20" s="18"/>
      <c r="LQN20" s="19"/>
      <c r="LQT20" s="84"/>
      <c r="LRC20" s="83"/>
      <c r="LRG20" s="81"/>
      <c r="LRH20" s="15"/>
      <c r="LRI20" s="82"/>
      <c r="LRK20" s="83"/>
      <c r="LRM20" s="22"/>
      <c r="LRO20" s="18"/>
      <c r="LRQ20" s="19"/>
      <c r="LRW20" s="84"/>
      <c r="LSF20" s="83"/>
      <c r="LSJ20" s="81"/>
      <c r="LSK20" s="15"/>
      <c r="LSL20" s="82"/>
      <c r="LSN20" s="83"/>
      <c r="LSP20" s="22"/>
      <c r="LSR20" s="18"/>
      <c r="LST20" s="19"/>
      <c r="LSZ20" s="84"/>
      <c r="LTI20" s="83"/>
      <c r="LTM20" s="81"/>
      <c r="LTN20" s="15"/>
      <c r="LTO20" s="82"/>
      <c r="LTQ20" s="83"/>
      <c r="LTS20" s="22"/>
      <c r="LTU20" s="18"/>
      <c r="LTW20" s="19"/>
      <c r="LUC20" s="84"/>
      <c r="LUL20" s="83"/>
      <c r="LUP20" s="81"/>
      <c r="LUQ20" s="15"/>
      <c r="LUR20" s="82"/>
      <c r="LUT20" s="83"/>
      <c r="LUV20" s="22"/>
      <c r="LUX20" s="18"/>
      <c r="LUZ20" s="19"/>
      <c r="LVF20" s="84"/>
      <c r="LVO20" s="83"/>
      <c r="LVS20" s="81"/>
      <c r="LVT20" s="15"/>
      <c r="LVU20" s="82"/>
      <c r="LVW20" s="83"/>
      <c r="LVY20" s="22"/>
      <c r="LWA20" s="18"/>
      <c r="LWC20" s="19"/>
      <c r="LWI20" s="84"/>
      <c r="LWR20" s="83"/>
      <c r="LWV20" s="81"/>
      <c r="LWW20" s="15"/>
      <c r="LWX20" s="82"/>
      <c r="LWZ20" s="83"/>
      <c r="LXB20" s="22"/>
      <c r="LXD20" s="18"/>
      <c r="LXF20" s="19"/>
      <c r="LXL20" s="84"/>
      <c r="LXU20" s="83"/>
      <c r="LXY20" s="81"/>
      <c r="LXZ20" s="15"/>
      <c r="LYA20" s="82"/>
      <c r="LYC20" s="83"/>
      <c r="LYE20" s="22"/>
      <c r="LYG20" s="18"/>
      <c r="LYI20" s="19"/>
      <c r="LYO20" s="84"/>
      <c r="LYX20" s="83"/>
      <c r="LZB20" s="81"/>
      <c r="LZC20" s="15"/>
      <c r="LZD20" s="82"/>
      <c r="LZF20" s="83"/>
      <c r="LZH20" s="22"/>
      <c r="LZJ20" s="18"/>
      <c r="LZL20" s="19"/>
      <c r="LZR20" s="84"/>
      <c r="MAA20" s="83"/>
      <c r="MAE20" s="81"/>
      <c r="MAF20" s="15"/>
      <c r="MAG20" s="82"/>
      <c r="MAI20" s="83"/>
      <c r="MAK20" s="22"/>
      <c r="MAM20" s="18"/>
      <c r="MAO20" s="19"/>
      <c r="MAU20" s="84"/>
      <c r="MBD20" s="83"/>
      <c r="MBH20" s="81"/>
      <c r="MBI20" s="15"/>
      <c r="MBJ20" s="82"/>
      <c r="MBL20" s="83"/>
      <c r="MBN20" s="22"/>
      <c r="MBP20" s="18"/>
      <c r="MBR20" s="19"/>
      <c r="MBX20" s="84"/>
      <c r="MCG20" s="83"/>
      <c r="MCK20" s="81"/>
      <c r="MCL20" s="15"/>
      <c r="MCM20" s="82"/>
      <c r="MCO20" s="83"/>
      <c r="MCQ20" s="22"/>
      <c r="MCS20" s="18"/>
      <c r="MCU20" s="19"/>
      <c r="MDA20" s="84"/>
      <c r="MDJ20" s="83"/>
      <c r="MDN20" s="81"/>
      <c r="MDO20" s="15"/>
      <c r="MDP20" s="82"/>
      <c r="MDR20" s="83"/>
      <c r="MDT20" s="22"/>
      <c r="MDV20" s="18"/>
      <c r="MDX20" s="19"/>
      <c r="MED20" s="84"/>
      <c r="MEM20" s="83"/>
      <c r="MEQ20" s="81"/>
      <c r="MER20" s="15"/>
      <c r="MES20" s="82"/>
      <c r="MEU20" s="83"/>
      <c r="MEW20" s="22"/>
      <c r="MEY20" s="18"/>
      <c r="MFA20" s="19"/>
      <c r="MFG20" s="84"/>
      <c r="MFP20" s="83"/>
      <c r="MFT20" s="81"/>
      <c r="MFU20" s="15"/>
      <c r="MFV20" s="82"/>
      <c r="MFX20" s="83"/>
      <c r="MFZ20" s="22"/>
      <c r="MGB20" s="18"/>
      <c r="MGD20" s="19"/>
      <c r="MGJ20" s="84"/>
      <c r="MGS20" s="83"/>
      <c r="MGW20" s="81"/>
      <c r="MGX20" s="15"/>
      <c r="MGY20" s="82"/>
      <c r="MHA20" s="83"/>
      <c r="MHC20" s="22"/>
      <c r="MHE20" s="18"/>
      <c r="MHG20" s="19"/>
      <c r="MHM20" s="84"/>
      <c r="MHV20" s="83"/>
      <c r="MHZ20" s="81"/>
      <c r="MIA20" s="15"/>
      <c r="MIB20" s="82"/>
      <c r="MID20" s="83"/>
      <c r="MIF20" s="22"/>
      <c r="MIH20" s="18"/>
      <c r="MIJ20" s="19"/>
      <c r="MIP20" s="84"/>
      <c r="MIY20" s="83"/>
      <c r="MJC20" s="81"/>
      <c r="MJD20" s="15"/>
      <c r="MJE20" s="82"/>
      <c r="MJG20" s="83"/>
      <c r="MJI20" s="22"/>
      <c r="MJK20" s="18"/>
      <c r="MJM20" s="19"/>
      <c r="MJS20" s="84"/>
      <c r="MKB20" s="83"/>
      <c r="MKF20" s="81"/>
      <c r="MKG20" s="15"/>
      <c r="MKH20" s="82"/>
      <c r="MKJ20" s="83"/>
      <c r="MKL20" s="22"/>
      <c r="MKN20" s="18"/>
      <c r="MKP20" s="19"/>
      <c r="MKV20" s="84"/>
      <c r="MLE20" s="83"/>
      <c r="MLI20" s="81"/>
      <c r="MLJ20" s="15"/>
      <c r="MLK20" s="82"/>
      <c r="MLM20" s="83"/>
      <c r="MLO20" s="22"/>
      <c r="MLQ20" s="18"/>
      <c r="MLS20" s="19"/>
      <c r="MLY20" s="84"/>
      <c r="MMH20" s="83"/>
      <c r="MML20" s="81"/>
      <c r="MMM20" s="15"/>
      <c r="MMN20" s="82"/>
      <c r="MMP20" s="83"/>
      <c r="MMR20" s="22"/>
      <c r="MMT20" s="18"/>
      <c r="MMV20" s="19"/>
      <c r="MNB20" s="84"/>
      <c r="MNK20" s="83"/>
      <c r="MNO20" s="81"/>
      <c r="MNP20" s="15"/>
      <c r="MNQ20" s="82"/>
      <c r="MNS20" s="83"/>
      <c r="MNU20" s="22"/>
      <c r="MNW20" s="18"/>
      <c r="MNY20" s="19"/>
      <c r="MOE20" s="84"/>
      <c r="MON20" s="83"/>
      <c r="MOR20" s="81"/>
      <c r="MOS20" s="15"/>
      <c r="MOT20" s="82"/>
      <c r="MOV20" s="83"/>
      <c r="MOX20" s="22"/>
      <c r="MOZ20" s="18"/>
      <c r="MPB20" s="19"/>
      <c r="MPH20" s="84"/>
      <c r="MPQ20" s="83"/>
      <c r="MPU20" s="81"/>
      <c r="MPV20" s="15"/>
      <c r="MPW20" s="82"/>
      <c r="MPY20" s="83"/>
      <c r="MQA20" s="22"/>
      <c r="MQC20" s="18"/>
      <c r="MQE20" s="19"/>
      <c r="MQK20" s="84"/>
      <c r="MQT20" s="83"/>
      <c r="MQX20" s="81"/>
      <c r="MQY20" s="15"/>
      <c r="MQZ20" s="82"/>
      <c r="MRB20" s="83"/>
      <c r="MRD20" s="22"/>
      <c r="MRF20" s="18"/>
      <c r="MRH20" s="19"/>
      <c r="MRN20" s="84"/>
      <c r="MRW20" s="83"/>
      <c r="MSA20" s="81"/>
      <c r="MSB20" s="15"/>
      <c r="MSC20" s="82"/>
      <c r="MSE20" s="83"/>
      <c r="MSG20" s="22"/>
      <c r="MSI20" s="18"/>
      <c r="MSK20" s="19"/>
      <c r="MSQ20" s="84"/>
      <c r="MSZ20" s="83"/>
      <c r="MTD20" s="81"/>
      <c r="MTE20" s="15"/>
      <c r="MTF20" s="82"/>
      <c r="MTH20" s="83"/>
      <c r="MTJ20" s="22"/>
      <c r="MTL20" s="18"/>
      <c r="MTN20" s="19"/>
      <c r="MTT20" s="84"/>
      <c r="MUC20" s="83"/>
      <c r="MUG20" s="81"/>
      <c r="MUH20" s="15"/>
      <c r="MUI20" s="82"/>
      <c r="MUK20" s="83"/>
      <c r="MUM20" s="22"/>
      <c r="MUO20" s="18"/>
      <c r="MUQ20" s="19"/>
      <c r="MUW20" s="84"/>
      <c r="MVF20" s="83"/>
      <c r="MVJ20" s="81"/>
      <c r="MVK20" s="15"/>
      <c r="MVL20" s="82"/>
      <c r="MVN20" s="83"/>
      <c r="MVP20" s="22"/>
      <c r="MVR20" s="18"/>
      <c r="MVT20" s="19"/>
      <c r="MVZ20" s="84"/>
      <c r="MWI20" s="83"/>
      <c r="MWM20" s="81"/>
      <c r="MWN20" s="15"/>
      <c r="MWO20" s="82"/>
      <c r="MWQ20" s="83"/>
      <c r="MWS20" s="22"/>
      <c r="MWU20" s="18"/>
      <c r="MWW20" s="19"/>
      <c r="MXC20" s="84"/>
      <c r="MXL20" s="83"/>
      <c r="MXP20" s="81"/>
      <c r="MXQ20" s="15"/>
      <c r="MXR20" s="82"/>
      <c r="MXT20" s="83"/>
      <c r="MXV20" s="22"/>
      <c r="MXX20" s="18"/>
      <c r="MXZ20" s="19"/>
      <c r="MYF20" s="84"/>
      <c r="MYO20" s="83"/>
      <c r="MYS20" s="81"/>
      <c r="MYT20" s="15"/>
      <c r="MYU20" s="82"/>
      <c r="MYW20" s="83"/>
      <c r="MYY20" s="22"/>
      <c r="MZA20" s="18"/>
      <c r="MZC20" s="19"/>
      <c r="MZI20" s="84"/>
      <c r="MZR20" s="83"/>
      <c r="MZV20" s="81"/>
      <c r="MZW20" s="15"/>
      <c r="MZX20" s="82"/>
      <c r="MZZ20" s="83"/>
      <c r="NAB20" s="22"/>
      <c r="NAD20" s="18"/>
      <c r="NAF20" s="19"/>
      <c r="NAL20" s="84"/>
      <c r="NAU20" s="83"/>
      <c r="NAY20" s="81"/>
      <c r="NAZ20" s="15"/>
      <c r="NBA20" s="82"/>
      <c r="NBC20" s="83"/>
      <c r="NBE20" s="22"/>
      <c r="NBG20" s="18"/>
      <c r="NBI20" s="19"/>
      <c r="NBO20" s="84"/>
      <c r="NBX20" s="83"/>
      <c r="NCB20" s="81"/>
      <c r="NCC20" s="15"/>
      <c r="NCD20" s="82"/>
      <c r="NCF20" s="83"/>
      <c r="NCH20" s="22"/>
      <c r="NCJ20" s="18"/>
      <c r="NCL20" s="19"/>
      <c r="NCR20" s="84"/>
      <c r="NDA20" s="83"/>
      <c r="NDE20" s="81"/>
      <c r="NDF20" s="15"/>
      <c r="NDG20" s="82"/>
      <c r="NDI20" s="83"/>
      <c r="NDK20" s="22"/>
      <c r="NDM20" s="18"/>
      <c r="NDO20" s="19"/>
      <c r="NDU20" s="84"/>
      <c r="NED20" s="83"/>
      <c r="NEH20" s="81"/>
      <c r="NEI20" s="15"/>
      <c r="NEJ20" s="82"/>
      <c r="NEL20" s="83"/>
      <c r="NEN20" s="22"/>
      <c r="NEP20" s="18"/>
      <c r="NER20" s="19"/>
      <c r="NEX20" s="84"/>
      <c r="NFG20" s="83"/>
      <c r="NFK20" s="81"/>
      <c r="NFL20" s="15"/>
      <c r="NFM20" s="82"/>
      <c r="NFO20" s="83"/>
      <c r="NFQ20" s="22"/>
      <c r="NFS20" s="18"/>
      <c r="NFU20" s="19"/>
      <c r="NGA20" s="84"/>
      <c r="NGJ20" s="83"/>
      <c r="NGN20" s="81"/>
      <c r="NGO20" s="15"/>
      <c r="NGP20" s="82"/>
      <c r="NGR20" s="83"/>
      <c r="NGT20" s="22"/>
      <c r="NGV20" s="18"/>
      <c r="NGX20" s="19"/>
      <c r="NHD20" s="84"/>
      <c r="NHM20" s="83"/>
      <c r="NHQ20" s="81"/>
      <c r="NHR20" s="15"/>
      <c r="NHS20" s="82"/>
      <c r="NHU20" s="83"/>
      <c r="NHW20" s="22"/>
      <c r="NHY20" s="18"/>
      <c r="NIA20" s="19"/>
      <c r="NIG20" s="84"/>
      <c r="NIP20" s="83"/>
      <c r="NIT20" s="81"/>
      <c r="NIU20" s="15"/>
      <c r="NIV20" s="82"/>
      <c r="NIX20" s="83"/>
      <c r="NIZ20" s="22"/>
      <c r="NJB20" s="18"/>
      <c r="NJD20" s="19"/>
      <c r="NJJ20" s="84"/>
      <c r="NJS20" s="83"/>
      <c r="NJW20" s="81"/>
      <c r="NJX20" s="15"/>
      <c r="NJY20" s="82"/>
      <c r="NKA20" s="83"/>
      <c r="NKC20" s="22"/>
      <c r="NKE20" s="18"/>
      <c r="NKG20" s="19"/>
      <c r="NKM20" s="84"/>
      <c r="NKV20" s="83"/>
      <c r="NKZ20" s="81"/>
      <c r="NLA20" s="15"/>
      <c r="NLB20" s="82"/>
      <c r="NLD20" s="83"/>
      <c r="NLF20" s="22"/>
      <c r="NLH20" s="18"/>
      <c r="NLJ20" s="19"/>
      <c r="NLP20" s="84"/>
      <c r="NLY20" s="83"/>
      <c r="NMC20" s="81"/>
      <c r="NMD20" s="15"/>
      <c r="NME20" s="82"/>
      <c r="NMG20" s="83"/>
      <c r="NMI20" s="22"/>
      <c r="NMK20" s="18"/>
      <c r="NMM20" s="19"/>
      <c r="NMS20" s="84"/>
      <c r="NNB20" s="83"/>
      <c r="NNF20" s="81"/>
      <c r="NNG20" s="15"/>
      <c r="NNH20" s="82"/>
      <c r="NNJ20" s="83"/>
      <c r="NNL20" s="22"/>
      <c r="NNN20" s="18"/>
      <c r="NNP20" s="19"/>
      <c r="NNV20" s="84"/>
      <c r="NOE20" s="83"/>
      <c r="NOI20" s="81"/>
      <c r="NOJ20" s="15"/>
      <c r="NOK20" s="82"/>
      <c r="NOM20" s="83"/>
      <c r="NOO20" s="22"/>
      <c r="NOQ20" s="18"/>
      <c r="NOS20" s="19"/>
      <c r="NOY20" s="84"/>
      <c r="NPH20" s="83"/>
      <c r="NPL20" s="81"/>
      <c r="NPM20" s="15"/>
      <c r="NPN20" s="82"/>
      <c r="NPP20" s="83"/>
      <c r="NPR20" s="22"/>
      <c r="NPT20" s="18"/>
      <c r="NPV20" s="19"/>
      <c r="NQB20" s="84"/>
      <c r="NQK20" s="83"/>
      <c r="NQO20" s="81"/>
      <c r="NQP20" s="15"/>
      <c r="NQQ20" s="82"/>
      <c r="NQS20" s="83"/>
      <c r="NQU20" s="22"/>
      <c r="NQW20" s="18"/>
      <c r="NQY20" s="19"/>
      <c r="NRE20" s="84"/>
      <c r="NRN20" s="83"/>
      <c r="NRR20" s="81"/>
      <c r="NRS20" s="15"/>
      <c r="NRT20" s="82"/>
      <c r="NRV20" s="83"/>
      <c r="NRX20" s="22"/>
      <c r="NRZ20" s="18"/>
      <c r="NSB20" s="19"/>
      <c r="NSH20" s="84"/>
      <c r="NSQ20" s="83"/>
      <c r="NSU20" s="81"/>
      <c r="NSV20" s="15"/>
      <c r="NSW20" s="82"/>
      <c r="NSY20" s="83"/>
      <c r="NTA20" s="22"/>
      <c r="NTC20" s="18"/>
      <c r="NTE20" s="19"/>
      <c r="NTK20" s="84"/>
      <c r="NTT20" s="83"/>
      <c r="NTX20" s="81"/>
      <c r="NTY20" s="15"/>
      <c r="NTZ20" s="82"/>
      <c r="NUB20" s="83"/>
      <c r="NUD20" s="22"/>
      <c r="NUF20" s="18"/>
      <c r="NUH20" s="19"/>
      <c r="NUN20" s="84"/>
      <c r="NUW20" s="83"/>
      <c r="NVA20" s="81"/>
      <c r="NVB20" s="15"/>
      <c r="NVC20" s="82"/>
      <c r="NVE20" s="83"/>
      <c r="NVG20" s="22"/>
      <c r="NVI20" s="18"/>
      <c r="NVK20" s="19"/>
      <c r="NVQ20" s="84"/>
      <c r="NVZ20" s="83"/>
      <c r="NWD20" s="81"/>
      <c r="NWE20" s="15"/>
      <c r="NWF20" s="82"/>
      <c r="NWH20" s="83"/>
      <c r="NWJ20" s="22"/>
      <c r="NWL20" s="18"/>
      <c r="NWN20" s="19"/>
      <c r="NWT20" s="84"/>
      <c r="NXC20" s="83"/>
      <c r="NXG20" s="81"/>
      <c r="NXH20" s="15"/>
      <c r="NXI20" s="82"/>
      <c r="NXK20" s="83"/>
      <c r="NXM20" s="22"/>
      <c r="NXO20" s="18"/>
      <c r="NXQ20" s="19"/>
      <c r="NXW20" s="84"/>
      <c r="NYF20" s="83"/>
      <c r="NYJ20" s="81"/>
      <c r="NYK20" s="15"/>
      <c r="NYL20" s="82"/>
      <c r="NYN20" s="83"/>
      <c r="NYP20" s="22"/>
      <c r="NYR20" s="18"/>
      <c r="NYT20" s="19"/>
      <c r="NYZ20" s="84"/>
      <c r="NZI20" s="83"/>
      <c r="NZM20" s="81"/>
      <c r="NZN20" s="15"/>
      <c r="NZO20" s="82"/>
      <c r="NZQ20" s="83"/>
      <c r="NZS20" s="22"/>
      <c r="NZU20" s="18"/>
      <c r="NZW20" s="19"/>
      <c r="OAC20" s="84"/>
      <c r="OAL20" s="83"/>
      <c r="OAP20" s="81"/>
      <c r="OAQ20" s="15"/>
      <c r="OAR20" s="82"/>
      <c r="OAT20" s="83"/>
      <c r="OAV20" s="22"/>
      <c r="OAX20" s="18"/>
      <c r="OAZ20" s="19"/>
      <c r="OBF20" s="84"/>
      <c r="OBO20" s="83"/>
      <c r="OBS20" s="81"/>
      <c r="OBT20" s="15"/>
      <c r="OBU20" s="82"/>
      <c r="OBW20" s="83"/>
      <c r="OBY20" s="22"/>
      <c r="OCA20" s="18"/>
      <c r="OCC20" s="19"/>
      <c r="OCI20" s="84"/>
      <c r="OCR20" s="83"/>
      <c r="OCV20" s="81"/>
      <c r="OCW20" s="15"/>
      <c r="OCX20" s="82"/>
      <c r="OCZ20" s="83"/>
      <c r="ODB20" s="22"/>
      <c r="ODD20" s="18"/>
      <c r="ODF20" s="19"/>
      <c r="ODL20" s="84"/>
      <c r="ODU20" s="83"/>
      <c r="ODY20" s="81"/>
      <c r="ODZ20" s="15"/>
      <c r="OEA20" s="82"/>
      <c r="OEC20" s="83"/>
      <c r="OEE20" s="22"/>
      <c r="OEG20" s="18"/>
      <c r="OEI20" s="19"/>
      <c r="OEO20" s="84"/>
      <c r="OEX20" s="83"/>
      <c r="OFB20" s="81"/>
      <c r="OFC20" s="15"/>
      <c r="OFD20" s="82"/>
      <c r="OFF20" s="83"/>
      <c r="OFH20" s="22"/>
      <c r="OFJ20" s="18"/>
      <c r="OFL20" s="19"/>
      <c r="OFR20" s="84"/>
      <c r="OGA20" s="83"/>
      <c r="OGE20" s="81"/>
      <c r="OGF20" s="15"/>
      <c r="OGG20" s="82"/>
      <c r="OGI20" s="83"/>
      <c r="OGK20" s="22"/>
      <c r="OGM20" s="18"/>
      <c r="OGO20" s="19"/>
      <c r="OGU20" s="84"/>
      <c r="OHD20" s="83"/>
      <c r="OHH20" s="81"/>
      <c r="OHI20" s="15"/>
      <c r="OHJ20" s="82"/>
      <c r="OHL20" s="83"/>
      <c r="OHN20" s="22"/>
      <c r="OHP20" s="18"/>
      <c r="OHR20" s="19"/>
      <c r="OHX20" s="84"/>
      <c r="OIG20" s="83"/>
      <c r="OIK20" s="81"/>
      <c r="OIL20" s="15"/>
      <c r="OIM20" s="82"/>
      <c r="OIO20" s="83"/>
      <c r="OIQ20" s="22"/>
      <c r="OIS20" s="18"/>
      <c r="OIU20" s="19"/>
      <c r="OJA20" s="84"/>
      <c r="OJJ20" s="83"/>
      <c r="OJN20" s="81"/>
      <c r="OJO20" s="15"/>
      <c r="OJP20" s="82"/>
      <c r="OJR20" s="83"/>
      <c r="OJT20" s="22"/>
      <c r="OJV20" s="18"/>
      <c r="OJX20" s="19"/>
      <c r="OKD20" s="84"/>
      <c r="OKM20" s="83"/>
      <c r="OKQ20" s="81"/>
      <c r="OKR20" s="15"/>
      <c r="OKS20" s="82"/>
      <c r="OKU20" s="83"/>
      <c r="OKW20" s="22"/>
      <c r="OKY20" s="18"/>
      <c r="OLA20" s="19"/>
      <c r="OLG20" s="84"/>
      <c r="OLP20" s="83"/>
      <c r="OLT20" s="81"/>
      <c r="OLU20" s="15"/>
      <c r="OLV20" s="82"/>
      <c r="OLX20" s="83"/>
      <c r="OLZ20" s="22"/>
      <c r="OMB20" s="18"/>
      <c r="OMD20" s="19"/>
      <c r="OMJ20" s="84"/>
      <c r="OMS20" s="83"/>
      <c r="OMW20" s="81"/>
      <c r="OMX20" s="15"/>
      <c r="OMY20" s="82"/>
      <c r="ONA20" s="83"/>
      <c r="ONC20" s="22"/>
      <c r="ONE20" s="18"/>
      <c r="ONG20" s="19"/>
      <c r="ONM20" s="84"/>
      <c r="ONV20" s="83"/>
      <c r="ONZ20" s="81"/>
      <c r="OOA20" s="15"/>
      <c r="OOB20" s="82"/>
      <c r="OOD20" s="83"/>
      <c r="OOF20" s="22"/>
      <c r="OOH20" s="18"/>
      <c r="OOJ20" s="19"/>
      <c r="OOP20" s="84"/>
      <c r="OOY20" s="83"/>
      <c r="OPC20" s="81"/>
      <c r="OPD20" s="15"/>
      <c r="OPE20" s="82"/>
      <c r="OPG20" s="83"/>
      <c r="OPI20" s="22"/>
      <c r="OPK20" s="18"/>
      <c r="OPM20" s="19"/>
      <c r="OPS20" s="84"/>
      <c r="OQB20" s="83"/>
      <c r="OQF20" s="81"/>
      <c r="OQG20" s="15"/>
      <c r="OQH20" s="82"/>
      <c r="OQJ20" s="83"/>
      <c r="OQL20" s="22"/>
      <c r="OQN20" s="18"/>
      <c r="OQP20" s="19"/>
      <c r="OQV20" s="84"/>
      <c r="ORE20" s="83"/>
      <c r="ORI20" s="81"/>
      <c r="ORJ20" s="15"/>
      <c r="ORK20" s="82"/>
      <c r="ORM20" s="83"/>
      <c r="ORO20" s="22"/>
      <c r="ORQ20" s="18"/>
      <c r="ORS20" s="19"/>
      <c r="ORY20" s="84"/>
      <c r="OSH20" s="83"/>
      <c r="OSL20" s="81"/>
      <c r="OSM20" s="15"/>
      <c r="OSN20" s="82"/>
      <c r="OSP20" s="83"/>
      <c r="OSR20" s="22"/>
      <c r="OST20" s="18"/>
      <c r="OSV20" s="19"/>
      <c r="OTB20" s="84"/>
      <c r="OTK20" s="83"/>
      <c r="OTO20" s="81"/>
      <c r="OTP20" s="15"/>
      <c r="OTQ20" s="82"/>
      <c r="OTS20" s="83"/>
      <c r="OTU20" s="22"/>
      <c r="OTW20" s="18"/>
      <c r="OTY20" s="19"/>
      <c r="OUE20" s="84"/>
      <c r="OUN20" s="83"/>
      <c r="OUR20" s="81"/>
      <c r="OUS20" s="15"/>
      <c r="OUT20" s="82"/>
      <c r="OUV20" s="83"/>
      <c r="OUX20" s="22"/>
      <c r="OUZ20" s="18"/>
      <c r="OVB20" s="19"/>
      <c r="OVH20" s="84"/>
      <c r="OVQ20" s="83"/>
      <c r="OVU20" s="81"/>
      <c r="OVV20" s="15"/>
      <c r="OVW20" s="82"/>
      <c r="OVY20" s="83"/>
      <c r="OWA20" s="22"/>
      <c r="OWC20" s="18"/>
      <c r="OWE20" s="19"/>
      <c r="OWK20" s="84"/>
      <c r="OWT20" s="83"/>
      <c r="OWX20" s="81"/>
      <c r="OWY20" s="15"/>
      <c r="OWZ20" s="82"/>
      <c r="OXB20" s="83"/>
      <c r="OXD20" s="22"/>
      <c r="OXF20" s="18"/>
      <c r="OXH20" s="19"/>
      <c r="OXN20" s="84"/>
      <c r="OXW20" s="83"/>
      <c r="OYA20" s="81"/>
      <c r="OYB20" s="15"/>
      <c r="OYC20" s="82"/>
      <c r="OYE20" s="83"/>
      <c r="OYG20" s="22"/>
      <c r="OYI20" s="18"/>
      <c r="OYK20" s="19"/>
      <c r="OYQ20" s="84"/>
      <c r="OYZ20" s="83"/>
      <c r="OZD20" s="81"/>
      <c r="OZE20" s="15"/>
      <c r="OZF20" s="82"/>
      <c r="OZH20" s="83"/>
      <c r="OZJ20" s="22"/>
      <c r="OZL20" s="18"/>
      <c r="OZN20" s="19"/>
      <c r="OZT20" s="84"/>
      <c r="PAC20" s="83"/>
      <c r="PAG20" s="81"/>
      <c r="PAH20" s="15"/>
      <c r="PAI20" s="82"/>
      <c r="PAK20" s="83"/>
      <c r="PAM20" s="22"/>
      <c r="PAO20" s="18"/>
      <c r="PAQ20" s="19"/>
      <c r="PAW20" s="84"/>
      <c r="PBF20" s="83"/>
      <c r="PBJ20" s="81"/>
      <c r="PBK20" s="15"/>
      <c r="PBL20" s="82"/>
      <c r="PBN20" s="83"/>
      <c r="PBP20" s="22"/>
      <c r="PBR20" s="18"/>
      <c r="PBT20" s="19"/>
      <c r="PBZ20" s="84"/>
      <c r="PCI20" s="83"/>
      <c r="PCM20" s="81"/>
      <c r="PCN20" s="15"/>
      <c r="PCO20" s="82"/>
      <c r="PCQ20" s="83"/>
      <c r="PCS20" s="22"/>
      <c r="PCU20" s="18"/>
      <c r="PCW20" s="19"/>
      <c r="PDC20" s="84"/>
      <c r="PDL20" s="83"/>
      <c r="PDP20" s="81"/>
      <c r="PDQ20" s="15"/>
      <c r="PDR20" s="82"/>
      <c r="PDT20" s="83"/>
      <c r="PDV20" s="22"/>
      <c r="PDX20" s="18"/>
      <c r="PDZ20" s="19"/>
      <c r="PEF20" s="84"/>
      <c r="PEO20" s="83"/>
      <c r="PES20" s="81"/>
      <c r="PET20" s="15"/>
      <c r="PEU20" s="82"/>
      <c r="PEW20" s="83"/>
      <c r="PEY20" s="22"/>
      <c r="PFA20" s="18"/>
      <c r="PFC20" s="19"/>
      <c r="PFI20" s="84"/>
      <c r="PFR20" s="83"/>
      <c r="PFV20" s="81"/>
      <c r="PFW20" s="15"/>
      <c r="PFX20" s="82"/>
      <c r="PFZ20" s="83"/>
      <c r="PGB20" s="22"/>
      <c r="PGD20" s="18"/>
      <c r="PGF20" s="19"/>
      <c r="PGL20" s="84"/>
      <c r="PGU20" s="83"/>
      <c r="PGY20" s="81"/>
      <c r="PGZ20" s="15"/>
      <c r="PHA20" s="82"/>
      <c r="PHC20" s="83"/>
      <c r="PHE20" s="22"/>
      <c r="PHG20" s="18"/>
      <c r="PHI20" s="19"/>
      <c r="PHO20" s="84"/>
      <c r="PHX20" s="83"/>
      <c r="PIB20" s="81"/>
      <c r="PIC20" s="15"/>
      <c r="PID20" s="82"/>
      <c r="PIF20" s="83"/>
      <c r="PIH20" s="22"/>
      <c r="PIJ20" s="18"/>
      <c r="PIL20" s="19"/>
      <c r="PIR20" s="84"/>
      <c r="PJA20" s="83"/>
      <c r="PJE20" s="81"/>
      <c r="PJF20" s="15"/>
      <c r="PJG20" s="82"/>
      <c r="PJI20" s="83"/>
      <c r="PJK20" s="22"/>
      <c r="PJM20" s="18"/>
      <c r="PJO20" s="19"/>
      <c r="PJU20" s="84"/>
      <c r="PKD20" s="83"/>
      <c r="PKH20" s="81"/>
      <c r="PKI20" s="15"/>
      <c r="PKJ20" s="82"/>
      <c r="PKL20" s="83"/>
      <c r="PKN20" s="22"/>
      <c r="PKP20" s="18"/>
      <c r="PKR20" s="19"/>
      <c r="PKX20" s="84"/>
      <c r="PLG20" s="83"/>
      <c r="PLK20" s="81"/>
      <c r="PLL20" s="15"/>
      <c r="PLM20" s="82"/>
      <c r="PLO20" s="83"/>
      <c r="PLQ20" s="22"/>
      <c r="PLS20" s="18"/>
      <c r="PLU20" s="19"/>
      <c r="PMA20" s="84"/>
      <c r="PMJ20" s="83"/>
      <c r="PMN20" s="81"/>
      <c r="PMO20" s="15"/>
      <c r="PMP20" s="82"/>
      <c r="PMR20" s="83"/>
      <c r="PMT20" s="22"/>
      <c r="PMV20" s="18"/>
      <c r="PMX20" s="19"/>
      <c r="PND20" s="84"/>
      <c r="PNM20" s="83"/>
      <c r="PNQ20" s="81"/>
      <c r="PNR20" s="15"/>
      <c r="PNS20" s="82"/>
      <c r="PNU20" s="83"/>
      <c r="PNW20" s="22"/>
      <c r="PNY20" s="18"/>
      <c r="POA20" s="19"/>
      <c r="POG20" s="84"/>
      <c r="POP20" s="83"/>
      <c r="POT20" s="81"/>
      <c r="POU20" s="15"/>
      <c r="POV20" s="82"/>
      <c r="POX20" s="83"/>
      <c r="POZ20" s="22"/>
      <c r="PPB20" s="18"/>
      <c r="PPD20" s="19"/>
      <c r="PPJ20" s="84"/>
      <c r="PPS20" s="83"/>
      <c r="PPW20" s="81"/>
      <c r="PPX20" s="15"/>
      <c r="PPY20" s="82"/>
      <c r="PQA20" s="83"/>
      <c r="PQC20" s="22"/>
      <c r="PQE20" s="18"/>
      <c r="PQG20" s="19"/>
      <c r="PQM20" s="84"/>
      <c r="PQV20" s="83"/>
      <c r="PQZ20" s="81"/>
      <c r="PRA20" s="15"/>
      <c r="PRB20" s="82"/>
      <c r="PRD20" s="83"/>
      <c r="PRF20" s="22"/>
      <c r="PRH20" s="18"/>
      <c r="PRJ20" s="19"/>
      <c r="PRP20" s="84"/>
      <c r="PRY20" s="83"/>
      <c r="PSC20" s="81"/>
      <c r="PSD20" s="15"/>
      <c r="PSE20" s="82"/>
      <c r="PSG20" s="83"/>
      <c r="PSI20" s="22"/>
      <c r="PSK20" s="18"/>
      <c r="PSM20" s="19"/>
      <c r="PSS20" s="84"/>
      <c r="PTB20" s="83"/>
      <c r="PTF20" s="81"/>
      <c r="PTG20" s="15"/>
      <c r="PTH20" s="82"/>
      <c r="PTJ20" s="83"/>
      <c r="PTL20" s="22"/>
      <c r="PTN20" s="18"/>
      <c r="PTP20" s="19"/>
      <c r="PTV20" s="84"/>
      <c r="PUE20" s="83"/>
      <c r="PUI20" s="81"/>
      <c r="PUJ20" s="15"/>
      <c r="PUK20" s="82"/>
      <c r="PUM20" s="83"/>
      <c r="PUO20" s="22"/>
      <c r="PUQ20" s="18"/>
      <c r="PUS20" s="19"/>
      <c r="PUY20" s="84"/>
      <c r="PVH20" s="83"/>
      <c r="PVL20" s="81"/>
      <c r="PVM20" s="15"/>
      <c r="PVN20" s="82"/>
      <c r="PVP20" s="83"/>
      <c r="PVR20" s="22"/>
      <c r="PVT20" s="18"/>
      <c r="PVV20" s="19"/>
      <c r="PWB20" s="84"/>
      <c r="PWK20" s="83"/>
      <c r="PWO20" s="81"/>
      <c r="PWP20" s="15"/>
      <c r="PWQ20" s="82"/>
      <c r="PWS20" s="83"/>
      <c r="PWU20" s="22"/>
      <c r="PWW20" s="18"/>
      <c r="PWY20" s="19"/>
      <c r="PXE20" s="84"/>
      <c r="PXN20" s="83"/>
      <c r="PXR20" s="81"/>
      <c r="PXS20" s="15"/>
      <c r="PXT20" s="82"/>
      <c r="PXV20" s="83"/>
      <c r="PXX20" s="22"/>
      <c r="PXZ20" s="18"/>
      <c r="PYB20" s="19"/>
      <c r="PYH20" s="84"/>
      <c r="PYQ20" s="83"/>
      <c r="PYU20" s="81"/>
      <c r="PYV20" s="15"/>
      <c r="PYW20" s="82"/>
      <c r="PYY20" s="83"/>
      <c r="PZA20" s="22"/>
      <c r="PZC20" s="18"/>
      <c r="PZE20" s="19"/>
      <c r="PZK20" s="84"/>
      <c r="PZT20" s="83"/>
      <c r="PZX20" s="81"/>
      <c r="PZY20" s="15"/>
      <c r="PZZ20" s="82"/>
      <c r="QAB20" s="83"/>
      <c r="QAD20" s="22"/>
      <c r="QAF20" s="18"/>
      <c r="QAH20" s="19"/>
      <c r="QAN20" s="84"/>
      <c r="QAW20" s="83"/>
      <c r="QBA20" s="81"/>
      <c r="QBB20" s="15"/>
      <c r="QBC20" s="82"/>
      <c r="QBE20" s="83"/>
      <c r="QBG20" s="22"/>
      <c r="QBI20" s="18"/>
      <c r="QBK20" s="19"/>
      <c r="QBQ20" s="84"/>
      <c r="QBZ20" s="83"/>
      <c r="QCD20" s="81"/>
      <c r="QCE20" s="15"/>
      <c r="QCF20" s="82"/>
      <c r="QCH20" s="83"/>
      <c r="QCJ20" s="22"/>
      <c r="QCL20" s="18"/>
      <c r="QCN20" s="19"/>
      <c r="QCT20" s="84"/>
      <c r="QDC20" s="83"/>
      <c r="QDG20" s="81"/>
      <c r="QDH20" s="15"/>
      <c r="QDI20" s="82"/>
      <c r="QDK20" s="83"/>
      <c r="QDM20" s="22"/>
      <c r="QDO20" s="18"/>
      <c r="QDQ20" s="19"/>
      <c r="QDW20" s="84"/>
      <c r="QEF20" s="83"/>
      <c r="QEJ20" s="81"/>
      <c r="QEK20" s="15"/>
      <c r="QEL20" s="82"/>
      <c r="QEN20" s="83"/>
      <c r="QEP20" s="22"/>
      <c r="QER20" s="18"/>
      <c r="QET20" s="19"/>
      <c r="QEZ20" s="84"/>
      <c r="QFI20" s="83"/>
      <c r="QFM20" s="81"/>
      <c r="QFN20" s="15"/>
      <c r="QFO20" s="82"/>
      <c r="QFQ20" s="83"/>
      <c r="QFS20" s="22"/>
      <c r="QFU20" s="18"/>
      <c r="QFW20" s="19"/>
      <c r="QGC20" s="84"/>
      <c r="QGL20" s="83"/>
      <c r="QGP20" s="81"/>
      <c r="QGQ20" s="15"/>
      <c r="QGR20" s="82"/>
      <c r="QGT20" s="83"/>
      <c r="QGV20" s="22"/>
      <c r="QGX20" s="18"/>
      <c r="QGZ20" s="19"/>
      <c r="QHF20" s="84"/>
      <c r="QHO20" s="83"/>
      <c r="QHS20" s="81"/>
      <c r="QHT20" s="15"/>
      <c r="QHU20" s="82"/>
      <c r="QHW20" s="83"/>
      <c r="QHY20" s="22"/>
      <c r="QIA20" s="18"/>
      <c r="QIC20" s="19"/>
      <c r="QII20" s="84"/>
      <c r="QIR20" s="83"/>
      <c r="QIV20" s="81"/>
      <c r="QIW20" s="15"/>
      <c r="QIX20" s="82"/>
      <c r="QIZ20" s="83"/>
      <c r="QJB20" s="22"/>
      <c r="QJD20" s="18"/>
      <c r="QJF20" s="19"/>
      <c r="QJL20" s="84"/>
      <c r="QJU20" s="83"/>
      <c r="QJY20" s="81"/>
      <c r="QJZ20" s="15"/>
      <c r="QKA20" s="82"/>
      <c r="QKC20" s="83"/>
      <c r="QKE20" s="22"/>
      <c r="QKG20" s="18"/>
      <c r="QKI20" s="19"/>
      <c r="QKO20" s="84"/>
      <c r="QKX20" s="83"/>
      <c r="QLB20" s="81"/>
      <c r="QLC20" s="15"/>
      <c r="QLD20" s="82"/>
      <c r="QLF20" s="83"/>
      <c r="QLH20" s="22"/>
      <c r="QLJ20" s="18"/>
      <c r="QLL20" s="19"/>
      <c r="QLR20" s="84"/>
      <c r="QMA20" s="83"/>
      <c r="QME20" s="81"/>
      <c r="QMF20" s="15"/>
      <c r="QMG20" s="82"/>
      <c r="QMI20" s="83"/>
      <c r="QMK20" s="22"/>
      <c r="QMM20" s="18"/>
      <c r="QMO20" s="19"/>
      <c r="QMU20" s="84"/>
      <c r="QND20" s="83"/>
      <c r="QNH20" s="81"/>
      <c r="QNI20" s="15"/>
      <c r="QNJ20" s="82"/>
      <c r="QNL20" s="83"/>
      <c r="QNN20" s="22"/>
      <c r="QNP20" s="18"/>
      <c r="QNR20" s="19"/>
      <c r="QNX20" s="84"/>
      <c r="QOG20" s="83"/>
      <c r="QOK20" s="81"/>
      <c r="QOL20" s="15"/>
      <c r="QOM20" s="82"/>
      <c r="QOO20" s="83"/>
      <c r="QOQ20" s="22"/>
      <c r="QOS20" s="18"/>
      <c r="QOU20" s="19"/>
      <c r="QPA20" s="84"/>
      <c r="QPJ20" s="83"/>
      <c r="QPN20" s="81"/>
      <c r="QPO20" s="15"/>
      <c r="QPP20" s="82"/>
      <c r="QPR20" s="83"/>
      <c r="QPT20" s="22"/>
      <c r="QPV20" s="18"/>
      <c r="QPX20" s="19"/>
      <c r="QQD20" s="84"/>
      <c r="QQM20" s="83"/>
      <c r="QQQ20" s="81"/>
      <c r="QQR20" s="15"/>
      <c r="QQS20" s="82"/>
      <c r="QQU20" s="83"/>
      <c r="QQW20" s="22"/>
      <c r="QQY20" s="18"/>
      <c r="QRA20" s="19"/>
      <c r="QRG20" s="84"/>
      <c r="QRP20" s="83"/>
      <c r="QRT20" s="81"/>
      <c r="QRU20" s="15"/>
      <c r="QRV20" s="82"/>
      <c r="QRX20" s="83"/>
      <c r="QRZ20" s="22"/>
      <c r="QSB20" s="18"/>
      <c r="QSD20" s="19"/>
      <c r="QSJ20" s="84"/>
      <c r="QSS20" s="83"/>
      <c r="QSW20" s="81"/>
      <c r="QSX20" s="15"/>
      <c r="QSY20" s="82"/>
      <c r="QTA20" s="83"/>
      <c r="QTC20" s="22"/>
      <c r="QTE20" s="18"/>
      <c r="QTG20" s="19"/>
      <c r="QTM20" s="84"/>
      <c r="QTV20" s="83"/>
      <c r="QTZ20" s="81"/>
      <c r="QUA20" s="15"/>
      <c r="QUB20" s="82"/>
      <c r="QUD20" s="83"/>
      <c r="QUF20" s="22"/>
      <c r="QUH20" s="18"/>
      <c r="QUJ20" s="19"/>
      <c r="QUP20" s="84"/>
      <c r="QUY20" s="83"/>
      <c r="QVC20" s="81"/>
      <c r="QVD20" s="15"/>
      <c r="QVE20" s="82"/>
      <c r="QVG20" s="83"/>
      <c r="QVI20" s="22"/>
      <c r="QVK20" s="18"/>
      <c r="QVM20" s="19"/>
      <c r="QVS20" s="84"/>
      <c r="QWB20" s="83"/>
      <c r="QWF20" s="81"/>
      <c r="QWG20" s="15"/>
      <c r="QWH20" s="82"/>
      <c r="QWJ20" s="83"/>
      <c r="QWL20" s="22"/>
      <c r="QWN20" s="18"/>
      <c r="QWP20" s="19"/>
      <c r="QWV20" s="84"/>
      <c r="QXE20" s="83"/>
      <c r="QXI20" s="81"/>
      <c r="QXJ20" s="15"/>
      <c r="QXK20" s="82"/>
      <c r="QXM20" s="83"/>
      <c r="QXO20" s="22"/>
      <c r="QXQ20" s="18"/>
      <c r="QXS20" s="19"/>
      <c r="QXY20" s="84"/>
      <c r="QYH20" s="83"/>
      <c r="QYL20" s="81"/>
      <c r="QYM20" s="15"/>
      <c r="QYN20" s="82"/>
      <c r="QYP20" s="83"/>
      <c r="QYR20" s="22"/>
      <c r="QYT20" s="18"/>
      <c r="QYV20" s="19"/>
      <c r="QZB20" s="84"/>
      <c r="QZK20" s="83"/>
      <c r="QZO20" s="81"/>
      <c r="QZP20" s="15"/>
      <c r="QZQ20" s="82"/>
      <c r="QZS20" s="83"/>
      <c r="QZU20" s="22"/>
      <c r="QZW20" s="18"/>
      <c r="QZY20" s="19"/>
      <c r="RAE20" s="84"/>
      <c r="RAN20" s="83"/>
      <c r="RAR20" s="81"/>
      <c r="RAS20" s="15"/>
      <c r="RAT20" s="82"/>
      <c r="RAV20" s="83"/>
      <c r="RAX20" s="22"/>
      <c r="RAZ20" s="18"/>
      <c r="RBB20" s="19"/>
      <c r="RBH20" s="84"/>
      <c r="RBQ20" s="83"/>
      <c r="RBU20" s="81"/>
      <c r="RBV20" s="15"/>
      <c r="RBW20" s="82"/>
      <c r="RBY20" s="83"/>
      <c r="RCA20" s="22"/>
      <c r="RCC20" s="18"/>
      <c r="RCE20" s="19"/>
      <c r="RCK20" s="84"/>
      <c r="RCT20" s="83"/>
      <c r="RCX20" s="81"/>
      <c r="RCY20" s="15"/>
      <c r="RCZ20" s="82"/>
      <c r="RDB20" s="83"/>
      <c r="RDD20" s="22"/>
      <c r="RDF20" s="18"/>
      <c r="RDH20" s="19"/>
      <c r="RDN20" s="84"/>
      <c r="RDW20" s="83"/>
      <c r="REA20" s="81"/>
      <c r="REB20" s="15"/>
      <c r="REC20" s="82"/>
      <c r="REE20" s="83"/>
      <c r="REG20" s="22"/>
      <c r="REI20" s="18"/>
      <c r="REK20" s="19"/>
      <c r="REQ20" s="84"/>
      <c r="REZ20" s="83"/>
      <c r="RFD20" s="81"/>
      <c r="RFE20" s="15"/>
      <c r="RFF20" s="82"/>
      <c r="RFH20" s="83"/>
      <c r="RFJ20" s="22"/>
      <c r="RFL20" s="18"/>
      <c r="RFN20" s="19"/>
      <c r="RFT20" s="84"/>
      <c r="RGC20" s="83"/>
      <c r="RGG20" s="81"/>
      <c r="RGH20" s="15"/>
      <c r="RGI20" s="82"/>
      <c r="RGK20" s="83"/>
      <c r="RGM20" s="22"/>
      <c r="RGO20" s="18"/>
      <c r="RGQ20" s="19"/>
      <c r="RGW20" s="84"/>
      <c r="RHF20" s="83"/>
      <c r="RHJ20" s="81"/>
      <c r="RHK20" s="15"/>
      <c r="RHL20" s="82"/>
      <c r="RHN20" s="83"/>
      <c r="RHP20" s="22"/>
      <c r="RHR20" s="18"/>
      <c r="RHT20" s="19"/>
      <c r="RHZ20" s="84"/>
      <c r="RII20" s="83"/>
      <c r="RIM20" s="81"/>
      <c r="RIN20" s="15"/>
      <c r="RIO20" s="82"/>
      <c r="RIQ20" s="83"/>
      <c r="RIS20" s="22"/>
      <c r="RIU20" s="18"/>
      <c r="RIW20" s="19"/>
      <c r="RJC20" s="84"/>
      <c r="RJL20" s="83"/>
      <c r="RJP20" s="81"/>
      <c r="RJQ20" s="15"/>
      <c r="RJR20" s="82"/>
      <c r="RJT20" s="83"/>
      <c r="RJV20" s="22"/>
      <c r="RJX20" s="18"/>
      <c r="RJZ20" s="19"/>
      <c r="RKF20" s="84"/>
      <c r="RKO20" s="83"/>
      <c r="RKS20" s="81"/>
      <c r="RKT20" s="15"/>
      <c r="RKU20" s="82"/>
      <c r="RKW20" s="83"/>
      <c r="RKY20" s="22"/>
      <c r="RLA20" s="18"/>
      <c r="RLC20" s="19"/>
      <c r="RLI20" s="84"/>
      <c r="RLR20" s="83"/>
      <c r="RLV20" s="81"/>
      <c r="RLW20" s="15"/>
      <c r="RLX20" s="82"/>
      <c r="RLZ20" s="83"/>
      <c r="RMB20" s="22"/>
      <c r="RMD20" s="18"/>
      <c r="RMF20" s="19"/>
      <c r="RML20" s="84"/>
      <c r="RMU20" s="83"/>
      <c r="RMY20" s="81"/>
      <c r="RMZ20" s="15"/>
      <c r="RNA20" s="82"/>
      <c r="RNC20" s="83"/>
      <c r="RNE20" s="22"/>
      <c r="RNG20" s="18"/>
      <c r="RNI20" s="19"/>
      <c r="RNO20" s="84"/>
      <c r="RNX20" s="83"/>
      <c r="ROB20" s="81"/>
      <c r="ROC20" s="15"/>
      <c r="ROD20" s="82"/>
      <c r="ROF20" s="83"/>
      <c r="ROH20" s="22"/>
      <c r="ROJ20" s="18"/>
      <c r="ROL20" s="19"/>
      <c r="ROR20" s="84"/>
      <c r="RPA20" s="83"/>
      <c r="RPE20" s="81"/>
      <c r="RPF20" s="15"/>
      <c r="RPG20" s="82"/>
      <c r="RPI20" s="83"/>
      <c r="RPK20" s="22"/>
      <c r="RPM20" s="18"/>
      <c r="RPO20" s="19"/>
      <c r="RPU20" s="84"/>
      <c r="RQD20" s="83"/>
      <c r="RQH20" s="81"/>
      <c r="RQI20" s="15"/>
      <c r="RQJ20" s="82"/>
      <c r="RQL20" s="83"/>
      <c r="RQN20" s="22"/>
      <c r="RQP20" s="18"/>
      <c r="RQR20" s="19"/>
      <c r="RQX20" s="84"/>
      <c r="RRG20" s="83"/>
      <c r="RRK20" s="81"/>
      <c r="RRL20" s="15"/>
      <c r="RRM20" s="82"/>
      <c r="RRO20" s="83"/>
      <c r="RRQ20" s="22"/>
      <c r="RRS20" s="18"/>
      <c r="RRU20" s="19"/>
      <c r="RSA20" s="84"/>
      <c r="RSJ20" s="83"/>
      <c r="RSN20" s="81"/>
      <c r="RSO20" s="15"/>
      <c r="RSP20" s="82"/>
      <c r="RSR20" s="83"/>
      <c r="RST20" s="22"/>
      <c r="RSV20" s="18"/>
      <c r="RSX20" s="19"/>
      <c r="RTD20" s="84"/>
      <c r="RTM20" s="83"/>
      <c r="RTQ20" s="81"/>
      <c r="RTR20" s="15"/>
      <c r="RTS20" s="82"/>
      <c r="RTU20" s="83"/>
      <c r="RTW20" s="22"/>
      <c r="RTY20" s="18"/>
      <c r="RUA20" s="19"/>
      <c r="RUG20" s="84"/>
      <c r="RUP20" s="83"/>
      <c r="RUT20" s="81"/>
      <c r="RUU20" s="15"/>
      <c r="RUV20" s="82"/>
      <c r="RUX20" s="83"/>
      <c r="RUZ20" s="22"/>
      <c r="RVB20" s="18"/>
      <c r="RVD20" s="19"/>
      <c r="RVJ20" s="84"/>
      <c r="RVS20" s="83"/>
      <c r="RVW20" s="81"/>
      <c r="RVX20" s="15"/>
      <c r="RVY20" s="82"/>
      <c r="RWA20" s="83"/>
      <c r="RWC20" s="22"/>
      <c r="RWE20" s="18"/>
      <c r="RWG20" s="19"/>
      <c r="RWM20" s="84"/>
      <c r="RWV20" s="83"/>
      <c r="RWZ20" s="81"/>
      <c r="RXA20" s="15"/>
      <c r="RXB20" s="82"/>
      <c r="RXD20" s="83"/>
      <c r="RXF20" s="22"/>
      <c r="RXH20" s="18"/>
      <c r="RXJ20" s="19"/>
      <c r="RXP20" s="84"/>
      <c r="RXY20" s="83"/>
      <c r="RYC20" s="81"/>
      <c r="RYD20" s="15"/>
      <c r="RYE20" s="82"/>
      <c r="RYG20" s="83"/>
      <c r="RYI20" s="22"/>
      <c r="RYK20" s="18"/>
      <c r="RYM20" s="19"/>
      <c r="RYS20" s="84"/>
      <c r="RZB20" s="83"/>
      <c r="RZF20" s="81"/>
      <c r="RZG20" s="15"/>
      <c r="RZH20" s="82"/>
      <c r="RZJ20" s="83"/>
      <c r="RZL20" s="22"/>
      <c r="RZN20" s="18"/>
      <c r="RZP20" s="19"/>
      <c r="RZV20" s="84"/>
      <c r="SAE20" s="83"/>
      <c r="SAI20" s="81"/>
      <c r="SAJ20" s="15"/>
      <c r="SAK20" s="82"/>
      <c r="SAM20" s="83"/>
      <c r="SAO20" s="22"/>
      <c r="SAQ20" s="18"/>
      <c r="SAS20" s="19"/>
      <c r="SAY20" s="84"/>
      <c r="SBH20" s="83"/>
      <c r="SBL20" s="81"/>
      <c r="SBM20" s="15"/>
      <c r="SBN20" s="82"/>
      <c r="SBP20" s="83"/>
      <c r="SBR20" s="22"/>
      <c r="SBT20" s="18"/>
      <c r="SBV20" s="19"/>
      <c r="SCB20" s="84"/>
      <c r="SCK20" s="83"/>
      <c r="SCO20" s="81"/>
      <c r="SCP20" s="15"/>
      <c r="SCQ20" s="82"/>
      <c r="SCS20" s="83"/>
      <c r="SCU20" s="22"/>
      <c r="SCW20" s="18"/>
      <c r="SCY20" s="19"/>
      <c r="SDE20" s="84"/>
      <c r="SDN20" s="83"/>
      <c r="SDR20" s="81"/>
      <c r="SDS20" s="15"/>
      <c r="SDT20" s="82"/>
      <c r="SDV20" s="83"/>
      <c r="SDX20" s="22"/>
      <c r="SDZ20" s="18"/>
      <c r="SEB20" s="19"/>
      <c r="SEH20" s="84"/>
      <c r="SEQ20" s="83"/>
      <c r="SEU20" s="81"/>
      <c r="SEV20" s="15"/>
      <c r="SEW20" s="82"/>
      <c r="SEY20" s="83"/>
      <c r="SFA20" s="22"/>
      <c r="SFC20" s="18"/>
      <c r="SFE20" s="19"/>
      <c r="SFK20" s="84"/>
      <c r="SFT20" s="83"/>
      <c r="SFX20" s="81"/>
      <c r="SFY20" s="15"/>
      <c r="SFZ20" s="82"/>
      <c r="SGB20" s="83"/>
      <c r="SGD20" s="22"/>
      <c r="SGF20" s="18"/>
      <c r="SGH20" s="19"/>
      <c r="SGN20" s="84"/>
      <c r="SGW20" s="83"/>
      <c r="SHA20" s="81"/>
      <c r="SHB20" s="15"/>
      <c r="SHC20" s="82"/>
      <c r="SHE20" s="83"/>
      <c r="SHG20" s="22"/>
      <c r="SHI20" s="18"/>
      <c r="SHK20" s="19"/>
      <c r="SHQ20" s="84"/>
      <c r="SHZ20" s="83"/>
      <c r="SID20" s="81"/>
      <c r="SIE20" s="15"/>
      <c r="SIF20" s="82"/>
      <c r="SIH20" s="83"/>
      <c r="SIJ20" s="22"/>
      <c r="SIL20" s="18"/>
      <c r="SIN20" s="19"/>
      <c r="SIT20" s="84"/>
      <c r="SJC20" s="83"/>
      <c r="SJG20" s="81"/>
      <c r="SJH20" s="15"/>
      <c r="SJI20" s="82"/>
      <c r="SJK20" s="83"/>
      <c r="SJM20" s="22"/>
      <c r="SJO20" s="18"/>
      <c r="SJQ20" s="19"/>
      <c r="SJW20" s="84"/>
      <c r="SKF20" s="83"/>
      <c r="SKJ20" s="81"/>
      <c r="SKK20" s="15"/>
      <c r="SKL20" s="82"/>
      <c r="SKN20" s="83"/>
      <c r="SKP20" s="22"/>
      <c r="SKR20" s="18"/>
      <c r="SKT20" s="19"/>
      <c r="SKZ20" s="84"/>
      <c r="SLI20" s="83"/>
      <c r="SLM20" s="81"/>
      <c r="SLN20" s="15"/>
      <c r="SLO20" s="82"/>
      <c r="SLQ20" s="83"/>
      <c r="SLS20" s="22"/>
      <c r="SLU20" s="18"/>
      <c r="SLW20" s="19"/>
      <c r="SMC20" s="84"/>
      <c r="SML20" s="83"/>
      <c r="SMP20" s="81"/>
      <c r="SMQ20" s="15"/>
      <c r="SMR20" s="82"/>
      <c r="SMT20" s="83"/>
      <c r="SMV20" s="22"/>
      <c r="SMX20" s="18"/>
      <c r="SMZ20" s="19"/>
      <c r="SNF20" s="84"/>
      <c r="SNO20" s="83"/>
      <c r="SNS20" s="81"/>
      <c r="SNT20" s="15"/>
      <c r="SNU20" s="82"/>
      <c r="SNW20" s="83"/>
      <c r="SNY20" s="22"/>
      <c r="SOA20" s="18"/>
      <c r="SOC20" s="19"/>
      <c r="SOI20" s="84"/>
      <c r="SOR20" s="83"/>
      <c r="SOV20" s="81"/>
      <c r="SOW20" s="15"/>
      <c r="SOX20" s="82"/>
      <c r="SOZ20" s="83"/>
      <c r="SPB20" s="22"/>
      <c r="SPD20" s="18"/>
      <c r="SPF20" s="19"/>
      <c r="SPL20" s="84"/>
      <c r="SPU20" s="83"/>
      <c r="SPY20" s="81"/>
      <c r="SPZ20" s="15"/>
      <c r="SQA20" s="82"/>
      <c r="SQC20" s="83"/>
      <c r="SQE20" s="22"/>
      <c r="SQG20" s="18"/>
      <c r="SQI20" s="19"/>
      <c r="SQO20" s="84"/>
      <c r="SQX20" s="83"/>
      <c r="SRB20" s="81"/>
      <c r="SRC20" s="15"/>
      <c r="SRD20" s="82"/>
      <c r="SRF20" s="83"/>
      <c r="SRH20" s="22"/>
      <c r="SRJ20" s="18"/>
      <c r="SRL20" s="19"/>
      <c r="SRR20" s="84"/>
      <c r="SSA20" s="83"/>
      <c r="SSE20" s="81"/>
      <c r="SSF20" s="15"/>
      <c r="SSG20" s="82"/>
      <c r="SSI20" s="83"/>
      <c r="SSK20" s="22"/>
      <c r="SSM20" s="18"/>
      <c r="SSO20" s="19"/>
      <c r="SSU20" s="84"/>
      <c r="STD20" s="83"/>
      <c r="STH20" s="81"/>
      <c r="STI20" s="15"/>
      <c r="STJ20" s="82"/>
      <c r="STL20" s="83"/>
      <c r="STN20" s="22"/>
      <c r="STP20" s="18"/>
      <c r="STR20" s="19"/>
      <c r="STX20" s="84"/>
      <c r="SUG20" s="83"/>
      <c r="SUK20" s="81"/>
      <c r="SUL20" s="15"/>
      <c r="SUM20" s="82"/>
      <c r="SUO20" s="83"/>
      <c r="SUQ20" s="22"/>
      <c r="SUS20" s="18"/>
      <c r="SUU20" s="19"/>
      <c r="SVA20" s="84"/>
      <c r="SVJ20" s="83"/>
      <c r="SVN20" s="81"/>
      <c r="SVO20" s="15"/>
      <c r="SVP20" s="82"/>
      <c r="SVR20" s="83"/>
      <c r="SVT20" s="22"/>
      <c r="SVV20" s="18"/>
      <c r="SVX20" s="19"/>
      <c r="SWD20" s="84"/>
      <c r="SWM20" s="83"/>
      <c r="SWQ20" s="81"/>
      <c r="SWR20" s="15"/>
      <c r="SWS20" s="82"/>
      <c r="SWU20" s="83"/>
      <c r="SWW20" s="22"/>
      <c r="SWY20" s="18"/>
      <c r="SXA20" s="19"/>
      <c r="SXG20" s="84"/>
      <c r="SXP20" s="83"/>
      <c r="SXT20" s="81"/>
      <c r="SXU20" s="15"/>
      <c r="SXV20" s="82"/>
      <c r="SXX20" s="83"/>
      <c r="SXZ20" s="22"/>
      <c r="SYB20" s="18"/>
      <c r="SYD20" s="19"/>
      <c r="SYJ20" s="84"/>
      <c r="SYS20" s="83"/>
      <c r="SYW20" s="81"/>
      <c r="SYX20" s="15"/>
      <c r="SYY20" s="82"/>
      <c r="SZA20" s="83"/>
      <c r="SZC20" s="22"/>
      <c r="SZE20" s="18"/>
      <c r="SZG20" s="19"/>
      <c r="SZM20" s="84"/>
      <c r="SZV20" s="83"/>
      <c r="SZZ20" s="81"/>
      <c r="TAA20" s="15"/>
      <c r="TAB20" s="82"/>
      <c r="TAD20" s="83"/>
      <c r="TAF20" s="22"/>
      <c r="TAH20" s="18"/>
      <c r="TAJ20" s="19"/>
      <c r="TAP20" s="84"/>
      <c r="TAY20" s="83"/>
      <c r="TBC20" s="81"/>
      <c r="TBD20" s="15"/>
      <c r="TBE20" s="82"/>
      <c r="TBG20" s="83"/>
      <c r="TBI20" s="22"/>
      <c r="TBK20" s="18"/>
      <c r="TBM20" s="19"/>
      <c r="TBS20" s="84"/>
      <c r="TCB20" s="83"/>
      <c r="TCF20" s="81"/>
      <c r="TCG20" s="15"/>
      <c r="TCH20" s="82"/>
      <c r="TCJ20" s="83"/>
      <c r="TCL20" s="22"/>
      <c r="TCN20" s="18"/>
      <c r="TCP20" s="19"/>
      <c r="TCV20" s="84"/>
      <c r="TDE20" s="83"/>
      <c r="TDI20" s="81"/>
      <c r="TDJ20" s="15"/>
      <c r="TDK20" s="82"/>
      <c r="TDM20" s="83"/>
      <c r="TDO20" s="22"/>
      <c r="TDQ20" s="18"/>
      <c r="TDS20" s="19"/>
      <c r="TDY20" s="84"/>
      <c r="TEH20" s="83"/>
      <c r="TEL20" s="81"/>
      <c r="TEM20" s="15"/>
      <c r="TEN20" s="82"/>
      <c r="TEP20" s="83"/>
      <c r="TER20" s="22"/>
      <c r="TET20" s="18"/>
      <c r="TEV20" s="19"/>
      <c r="TFB20" s="84"/>
      <c r="TFK20" s="83"/>
      <c r="TFO20" s="81"/>
      <c r="TFP20" s="15"/>
      <c r="TFQ20" s="82"/>
      <c r="TFS20" s="83"/>
      <c r="TFU20" s="22"/>
      <c r="TFW20" s="18"/>
      <c r="TFY20" s="19"/>
      <c r="TGE20" s="84"/>
      <c r="TGN20" s="83"/>
      <c r="TGR20" s="81"/>
      <c r="TGS20" s="15"/>
      <c r="TGT20" s="82"/>
      <c r="TGV20" s="83"/>
      <c r="TGX20" s="22"/>
      <c r="TGZ20" s="18"/>
      <c r="THB20" s="19"/>
      <c r="THH20" s="84"/>
      <c r="THQ20" s="83"/>
      <c r="THU20" s="81"/>
      <c r="THV20" s="15"/>
      <c r="THW20" s="82"/>
      <c r="THY20" s="83"/>
      <c r="TIA20" s="22"/>
      <c r="TIC20" s="18"/>
      <c r="TIE20" s="19"/>
      <c r="TIK20" s="84"/>
      <c r="TIT20" s="83"/>
      <c r="TIX20" s="81"/>
      <c r="TIY20" s="15"/>
      <c r="TIZ20" s="82"/>
      <c r="TJB20" s="83"/>
      <c r="TJD20" s="22"/>
      <c r="TJF20" s="18"/>
      <c r="TJH20" s="19"/>
      <c r="TJN20" s="84"/>
      <c r="TJW20" s="83"/>
      <c r="TKA20" s="81"/>
      <c r="TKB20" s="15"/>
      <c r="TKC20" s="82"/>
      <c r="TKE20" s="83"/>
      <c r="TKG20" s="22"/>
      <c r="TKI20" s="18"/>
      <c r="TKK20" s="19"/>
      <c r="TKQ20" s="84"/>
      <c r="TKZ20" s="83"/>
      <c r="TLD20" s="81"/>
      <c r="TLE20" s="15"/>
      <c r="TLF20" s="82"/>
      <c r="TLH20" s="83"/>
      <c r="TLJ20" s="22"/>
      <c r="TLL20" s="18"/>
      <c r="TLN20" s="19"/>
      <c r="TLT20" s="84"/>
      <c r="TMC20" s="83"/>
      <c r="TMG20" s="81"/>
      <c r="TMH20" s="15"/>
      <c r="TMI20" s="82"/>
      <c r="TMK20" s="83"/>
      <c r="TMM20" s="22"/>
      <c r="TMO20" s="18"/>
      <c r="TMQ20" s="19"/>
      <c r="TMW20" s="84"/>
      <c r="TNF20" s="83"/>
      <c r="TNJ20" s="81"/>
      <c r="TNK20" s="15"/>
      <c r="TNL20" s="82"/>
      <c r="TNN20" s="83"/>
      <c r="TNP20" s="22"/>
      <c r="TNR20" s="18"/>
      <c r="TNT20" s="19"/>
      <c r="TNZ20" s="84"/>
      <c r="TOI20" s="83"/>
      <c r="TOM20" s="81"/>
      <c r="TON20" s="15"/>
      <c r="TOO20" s="82"/>
      <c r="TOQ20" s="83"/>
      <c r="TOS20" s="22"/>
      <c r="TOU20" s="18"/>
      <c r="TOW20" s="19"/>
      <c r="TPC20" s="84"/>
      <c r="TPL20" s="83"/>
      <c r="TPP20" s="81"/>
      <c r="TPQ20" s="15"/>
      <c r="TPR20" s="82"/>
      <c r="TPT20" s="83"/>
      <c r="TPV20" s="22"/>
      <c r="TPX20" s="18"/>
      <c r="TPZ20" s="19"/>
      <c r="TQF20" s="84"/>
      <c r="TQO20" s="83"/>
      <c r="TQS20" s="81"/>
      <c r="TQT20" s="15"/>
      <c r="TQU20" s="82"/>
      <c r="TQW20" s="83"/>
      <c r="TQY20" s="22"/>
      <c r="TRA20" s="18"/>
      <c r="TRC20" s="19"/>
      <c r="TRI20" s="84"/>
      <c r="TRR20" s="83"/>
      <c r="TRV20" s="81"/>
      <c r="TRW20" s="15"/>
      <c r="TRX20" s="82"/>
      <c r="TRZ20" s="83"/>
      <c r="TSB20" s="22"/>
      <c r="TSD20" s="18"/>
      <c r="TSF20" s="19"/>
      <c r="TSL20" s="84"/>
      <c r="TSU20" s="83"/>
      <c r="TSY20" s="81"/>
      <c r="TSZ20" s="15"/>
      <c r="TTA20" s="82"/>
      <c r="TTC20" s="83"/>
      <c r="TTE20" s="22"/>
      <c r="TTG20" s="18"/>
      <c r="TTI20" s="19"/>
      <c r="TTO20" s="84"/>
      <c r="TTX20" s="83"/>
      <c r="TUB20" s="81"/>
      <c r="TUC20" s="15"/>
      <c r="TUD20" s="82"/>
      <c r="TUF20" s="83"/>
      <c r="TUH20" s="22"/>
      <c r="TUJ20" s="18"/>
      <c r="TUL20" s="19"/>
      <c r="TUR20" s="84"/>
      <c r="TVA20" s="83"/>
      <c r="TVE20" s="81"/>
      <c r="TVF20" s="15"/>
      <c r="TVG20" s="82"/>
      <c r="TVI20" s="83"/>
      <c r="TVK20" s="22"/>
      <c r="TVM20" s="18"/>
      <c r="TVO20" s="19"/>
      <c r="TVU20" s="84"/>
      <c r="TWD20" s="83"/>
      <c r="TWH20" s="81"/>
      <c r="TWI20" s="15"/>
      <c r="TWJ20" s="82"/>
      <c r="TWL20" s="83"/>
      <c r="TWN20" s="22"/>
      <c r="TWP20" s="18"/>
      <c r="TWR20" s="19"/>
      <c r="TWX20" s="84"/>
      <c r="TXG20" s="83"/>
      <c r="TXK20" s="81"/>
      <c r="TXL20" s="15"/>
      <c r="TXM20" s="82"/>
      <c r="TXO20" s="83"/>
      <c r="TXQ20" s="22"/>
      <c r="TXS20" s="18"/>
      <c r="TXU20" s="19"/>
      <c r="TYA20" s="84"/>
      <c r="TYJ20" s="83"/>
      <c r="TYN20" s="81"/>
      <c r="TYO20" s="15"/>
      <c r="TYP20" s="82"/>
      <c r="TYR20" s="83"/>
      <c r="TYT20" s="22"/>
      <c r="TYV20" s="18"/>
      <c r="TYX20" s="19"/>
      <c r="TZD20" s="84"/>
      <c r="TZM20" s="83"/>
      <c r="TZQ20" s="81"/>
      <c r="TZR20" s="15"/>
      <c r="TZS20" s="82"/>
      <c r="TZU20" s="83"/>
      <c r="TZW20" s="22"/>
      <c r="TZY20" s="18"/>
      <c r="UAA20" s="19"/>
      <c r="UAG20" s="84"/>
      <c r="UAP20" s="83"/>
      <c r="UAT20" s="81"/>
      <c r="UAU20" s="15"/>
      <c r="UAV20" s="82"/>
      <c r="UAX20" s="83"/>
      <c r="UAZ20" s="22"/>
      <c r="UBB20" s="18"/>
      <c r="UBD20" s="19"/>
      <c r="UBJ20" s="84"/>
      <c r="UBS20" s="83"/>
      <c r="UBW20" s="81"/>
      <c r="UBX20" s="15"/>
      <c r="UBY20" s="82"/>
      <c r="UCA20" s="83"/>
      <c r="UCC20" s="22"/>
      <c r="UCE20" s="18"/>
      <c r="UCG20" s="19"/>
      <c r="UCM20" s="84"/>
      <c r="UCV20" s="83"/>
      <c r="UCZ20" s="81"/>
      <c r="UDA20" s="15"/>
      <c r="UDB20" s="82"/>
      <c r="UDD20" s="83"/>
      <c r="UDF20" s="22"/>
      <c r="UDH20" s="18"/>
      <c r="UDJ20" s="19"/>
      <c r="UDP20" s="84"/>
      <c r="UDY20" s="83"/>
      <c r="UEC20" s="81"/>
      <c r="UED20" s="15"/>
      <c r="UEE20" s="82"/>
      <c r="UEG20" s="83"/>
      <c r="UEI20" s="22"/>
      <c r="UEK20" s="18"/>
      <c r="UEM20" s="19"/>
      <c r="UES20" s="84"/>
      <c r="UFB20" s="83"/>
      <c r="UFF20" s="81"/>
      <c r="UFG20" s="15"/>
      <c r="UFH20" s="82"/>
      <c r="UFJ20" s="83"/>
      <c r="UFL20" s="22"/>
      <c r="UFN20" s="18"/>
      <c r="UFP20" s="19"/>
      <c r="UFV20" s="84"/>
      <c r="UGE20" s="83"/>
      <c r="UGI20" s="81"/>
      <c r="UGJ20" s="15"/>
      <c r="UGK20" s="82"/>
      <c r="UGM20" s="83"/>
      <c r="UGO20" s="22"/>
      <c r="UGQ20" s="18"/>
      <c r="UGS20" s="19"/>
      <c r="UGY20" s="84"/>
      <c r="UHH20" s="83"/>
      <c r="UHL20" s="81"/>
      <c r="UHM20" s="15"/>
      <c r="UHN20" s="82"/>
      <c r="UHP20" s="83"/>
      <c r="UHR20" s="22"/>
      <c r="UHT20" s="18"/>
      <c r="UHV20" s="19"/>
      <c r="UIB20" s="84"/>
      <c r="UIK20" s="83"/>
      <c r="UIO20" s="81"/>
      <c r="UIP20" s="15"/>
      <c r="UIQ20" s="82"/>
      <c r="UIS20" s="83"/>
      <c r="UIU20" s="22"/>
      <c r="UIW20" s="18"/>
      <c r="UIY20" s="19"/>
      <c r="UJE20" s="84"/>
      <c r="UJN20" s="83"/>
      <c r="UJR20" s="81"/>
      <c r="UJS20" s="15"/>
      <c r="UJT20" s="82"/>
      <c r="UJV20" s="83"/>
      <c r="UJX20" s="22"/>
      <c r="UJZ20" s="18"/>
      <c r="UKB20" s="19"/>
      <c r="UKH20" s="84"/>
      <c r="UKQ20" s="83"/>
      <c r="UKU20" s="81"/>
      <c r="UKV20" s="15"/>
      <c r="UKW20" s="82"/>
      <c r="UKY20" s="83"/>
      <c r="ULA20" s="22"/>
      <c r="ULC20" s="18"/>
      <c r="ULE20" s="19"/>
      <c r="ULK20" s="84"/>
      <c r="ULT20" s="83"/>
      <c r="ULX20" s="81"/>
      <c r="ULY20" s="15"/>
      <c r="ULZ20" s="82"/>
      <c r="UMB20" s="83"/>
      <c r="UMD20" s="22"/>
      <c r="UMF20" s="18"/>
      <c r="UMH20" s="19"/>
      <c r="UMN20" s="84"/>
      <c r="UMW20" s="83"/>
      <c r="UNA20" s="81"/>
      <c r="UNB20" s="15"/>
      <c r="UNC20" s="82"/>
      <c r="UNE20" s="83"/>
      <c r="UNG20" s="22"/>
      <c r="UNI20" s="18"/>
      <c r="UNK20" s="19"/>
      <c r="UNQ20" s="84"/>
      <c r="UNZ20" s="83"/>
      <c r="UOD20" s="81"/>
      <c r="UOE20" s="15"/>
      <c r="UOF20" s="82"/>
      <c r="UOH20" s="83"/>
      <c r="UOJ20" s="22"/>
      <c r="UOL20" s="18"/>
      <c r="UON20" s="19"/>
      <c r="UOT20" s="84"/>
      <c r="UPC20" s="83"/>
      <c r="UPG20" s="81"/>
      <c r="UPH20" s="15"/>
      <c r="UPI20" s="82"/>
      <c r="UPK20" s="83"/>
      <c r="UPM20" s="22"/>
      <c r="UPO20" s="18"/>
      <c r="UPQ20" s="19"/>
      <c r="UPW20" s="84"/>
      <c r="UQF20" s="83"/>
      <c r="UQJ20" s="81"/>
      <c r="UQK20" s="15"/>
      <c r="UQL20" s="82"/>
      <c r="UQN20" s="83"/>
      <c r="UQP20" s="22"/>
      <c r="UQR20" s="18"/>
      <c r="UQT20" s="19"/>
      <c r="UQZ20" s="84"/>
      <c r="URI20" s="83"/>
      <c r="URM20" s="81"/>
      <c r="URN20" s="15"/>
      <c r="URO20" s="82"/>
      <c r="URQ20" s="83"/>
      <c r="URS20" s="22"/>
      <c r="URU20" s="18"/>
      <c r="URW20" s="19"/>
      <c r="USC20" s="84"/>
      <c r="USL20" s="83"/>
      <c r="USP20" s="81"/>
      <c r="USQ20" s="15"/>
      <c r="USR20" s="82"/>
      <c r="UST20" s="83"/>
      <c r="USV20" s="22"/>
      <c r="USX20" s="18"/>
      <c r="USZ20" s="19"/>
      <c r="UTF20" s="84"/>
      <c r="UTO20" s="83"/>
      <c r="UTS20" s="81"/>
      <c r="UTT20" s="15"/>
      <c r="UTU20" s="82"/>
      <c r="UTW20" s="83"/>
      <c r="UTY20" s="22"/>
      <c r="UUA20" s="18"/>
      <c r="UUC20" s="19"/>
      <c r="UUI20" s="84"/>
      <c r="UUR20" s="83"/>
      <c r="UUV20" s="81"/>
      <c r="UUW20" s="15"/>
      <c r="UUX20" s="82"/>
      <c r="UUZ20" s="83"/>
      <c r="UVB20" s="22"/>
      <c r="UVD20" s="18"/>
      <c r="UVF20" s="19"/>
      <c r="UVL20" s="84"/>
      <c r="UVU20" s="83"/>
      <c r="UVY20" s="81"/>
      <c r="UVZ20" s="15"/>
      <c r="UWA20" s="82"/>
      <c r="UWC20" s="83"/>
      <c r="UWE20" s="22"/>
      <c r="UWG20" s="18"/>
      <c r="UWI20" s="19"/>
      <c r="UWO20" s="84"/>
      <c r="UWX20" s="83"/>
      <c r="UXB20" s="81"/>
      <c r="UXC20" s="15"/>
      <c r="UXD20" s="82"/>
      <c r="UXF20" s="83"/>
      <c r="UXH20" s="22"/>
      <c r="UXJ20" s="18"/>
      <c r="UXL20" s="19"/>
      <c r="UXR20" s="84"/>
      <c r="UYA20" s="83"/>
      <c r="UYE20" s="81"/>
      <c r="UYF20" s="15"/>
      <c r="UYG20" s="82"/>
      <c r="UYI20" s="83"/>
      <c r="UYK20" s="22"/>
      <c r="UYM20" s="18"/>
      <c r="UYO20" s="19"/>
      <c r="UYU20" s="84"/>
      <c r="UZD20" s="83"/>
      <c r="UZH20" s="81"/>
      <c r="UZI20" s="15"/>
      <c r="UZJ20" s="82"/>
      <c r="UZL20" s="83"/>
      <c r="UZN20" s="22"/>
      <c r="UZP20" s="18"/>
      <c r="UZR20" s="19"/>
      <c r="UZX20" s="84"/>
      <c r="VAG20" s="83"/>
      <c r="VAK20" s="81"/>
      <c r="VAL20" s="15"/>
      <c r="VAM20" s="82"/>
      <c r="VAO20" s="83"/>
      <c r="VAQ20" s="22"/>
      <c r="VAS20" s="18"/>
      <c r="VAU20" s="19"/>
      <c r="VBA20" s="84"/>
      <c r="VBJ20" s="83"/>
      <c r="VBN20" s="81"/>
      <c r="VBO20" s="15"/>
      <c r="VBP20" s="82"/>
      <c r="VBR20" s="83"/>
      <c r="VBT20" s="22"/>
      <c r="VBV20" s="18"/>
      <c r="VBX20" s="19"/>
      <c r="VCD20" s="84"/>
      <c r="VCM20" s="83"/>
      <c r="VCQ20" s="81"/>
      <c r="VCR20" s="15"/>
      <c r="VCS20" s="82"/>
      <c r="VCU20" s="83"/>
      <c r="VCW20" s="22"/>
      <c r="VCY20" s="18"/>
      <c r="VDA20" s="19"/>
      <c r="VDG20" s="84"/>
      <c r="VDP20" s="83"/>
      <c r="VDT20" s="81"/>
      <c r="VDU20" s="15"/>
      <c r="VDV20" s="82"/>
      <c r="VDX20" s="83"/>
      <c r="VDZ20" s="22"/>
      <c r="VEB20" s="18"/>
      <c r="VED20" s="19"/>
      <c r="VEJ20" s="84"/>
      <c r="VES20" s="83"/>
      <c r="VEW20" s="81"/>
      <c r="VEX20" s="15"/>
      <c r="VEY20" s="82"/>
      <c r="VFA20" s="83"/>
      <c r="VFC20" s="22"/>
      <c r="VFE20" s="18"/>
      <c r="VFG20" s="19"/>
      <c r="VFM20" s="84"/>
      <c r="VFV20" s="83"/>
      <c r="VFZ20" s="81"/>
      <c r="VGA20" s="15"/>
      <c r="VGB20" s="82"/>
      <c r="VGD20" s="83"/>
      <c r="VGF20" s="22"/>
      <c r="VGH20" s="18"/>
      <c r="VGJ20" s="19"/>
      <c r="VGP20" s="84"/>
      <c r="VGY20" s="83"/>
      <c r="VHC20" s="81"/>
      <c r="VHD20" s="15"/>
      <c r="VHE20" s="82"/>
      <c r="VHG20" s="83"/>
      <c r="VHI20" s="22"/>
      <c r="VHK20" s="18"/>
      <c r="VHM20" s="19"/>
      <c r="VHS20" s="84"/>
      <c r="VIB20" s="83"/>
      <c r="VIF20" s="81"/>
      <c r="VIG20" s="15"/>
      <c r="VIH20" s="82"/>
      <c r="VIJ20" s="83"/>
      <c r="VIL20" s="22"/>
      <c r="VIN20" s="18"/>
      <c r="VIP20" s="19"/>
      <c r="VIV20" s="84"/>
      <c r="VJE20" s="83"/>
      <c r="VJI20" s="81"/>
      <c r="VJJ20" s="15"/>
      <c r="VJK20" s="82"/>
      <c r="VJM20" s="83"/>
      <c r="VJO20" s="22"/>
      <c r="VJQ20" s="18"/>
      <c r="VJS20" s="19"/>
      <c r="VJY20" s="84"/>
      <c r="VKH20" s="83"/>
      <c r="VKL20" s="81"/>
      <c r="VKM20" s="15"/>
      <c r="VKN20" s="82"/>
      <c r="VKP20" s="83"/>
      <c r="VKR20" s="22"/>
      <c r="VKT20" s="18"/>
      <c r="VKV20" s="19"/>
      <c r="VLB20" s="84"/>
      <c r="VLK20" s="83"/>
      <c r="VLO20" s="81"/>
      <c r="VLP20" s="15"/>
      <c r="VLQ20" s="82"/>
      <c r="VLS20" s="83"/>
      <c r="VLU20" s="22"/>
      <c r="VLW20" s="18"/>
      <c r="VLY20" s="19"/>
      <c r="VME20" s="84"/>
      <c r="VMN20" s="83"/>
      <c r="VMR20" s="81"/>
      <c r="VMS20" s="15"/>
      <c r="VMT20" s="82"/>
      <c r="VMV20" s="83"/>
      <c r="VMX20" s="22"/>
      <c r="VMZ20" s="18"/>
      <c r="VNB20" s="19"/>
      <c r="VNH20" s="84"/>
      <c r="VNQ20" s="83"/>
      <c r="VNU20" s="81"/>
      <c r="VNV20" s="15"/>
      <c r="VNW20" s="82"/>
      <c r="VNY20" s="83"/>
      <c r="VOA20" s="22"/>
      <c r="VOC20" s="18"/>
      <c r="VOE20" s="19"/>
      <c r="VOK20" s="84"/>
      <c r="VOT20" s="83"/>
      <c r="VOX20" s="81"/>
      <c r="VOY20" s="15"/>
      <c r="VOZ20" s="82"/>
      <c r="VPB20" s="83"/>
      <c r="VPD20" s="22"/>
      <c r="VPF20" s="18"/>
      <c r="VPH20" s="19"/>
      <c r="VPN20" s="84"/>
      <c r="VPW20" s="83"/>
      <c r="VQA20" s="81"/>
      <c r="VQB20" s="15"/>
      <c r="VQC20" s="82"/>
      <c r="VQE20" s="83"/>
      <c r="VQG20" s="22"/>
      <c r="VQI20" s="18"/>
      <c r="VQK20" s="19"/>
      <c r="VQQ20" s="84"/>
      <c r="VQZ20" s="83"/>
      <c r="VRD20" s="81"/>
      <c r="VRE20" s="15"/>
      <c r="VRF20" s="82"/>
      <c r="VRH20" s="83"/>
      <c r="VRJ20" s="22"/>
      <c r="VRL20" s="18"/>
      <c r="VRN20" s="19"/>
      <c r="VRT20" s="84"/>
      <c r="VSC20" s="83"/>
      <c r="VSG20" s="81"/>
      <c r="VSH20" s="15"/>
      <c r="VSI20" s="82"/>
      <c r="VSK20" s="83"/>
      <c r="VSM20" s="22"/>
      <c r="VSO20" s="18"/>
      <c r="VSQ20" s="19"/>
      <c r="VSW20" s="84"/>
      <c r="VTF20" s="83"/>
      <c r="VTJ20" s="81"/>
      <c r="VTK20" s="15"/>
      <c r="VTL20" s="82"/>
      <c r="VTN20" s="83"/>
      <c r="VTP20" s="22"/>
      <c r="VTR20" s="18"/>
      <c r="VTT20" s="19"/>
      <c r="VTZ20" s="84"/>
      <c r="VUI20" s="83"/>
      <c r="VUM20" s="81"/>
      <c r="VUN20" s="15"/>
      <c r="VUO20" s="82"/>
      <c r="VUQ20" s="83"/>
      <c r="VUS20" s="22"/>
      <c r="VUU20" s="18"/>
      <c r="VUW20" s="19"/>
      <c r="VVC20" s="84"/>
      <c r="VVL20" s="83"/>
      <c r="VVP20" s="81"/>
      <c r="VVQ20" s="15"/>
      <c r="VVR20" s="82"/>
      <c r="VVT20" s="83"/>
      <c r="VVV20" s="22"/>
      <c r="VVX20" s="18"/>
      <c r="VVZ20" s="19"/>
      <c r="VWF20" s="84"/>
      <c r="VWO20" s="83"/>
      <c r="VWS20" s="81"/>
      <c r="VWT20" s="15"/>
      <c r="VWU20" s="82"/>
      <c r="VWW20" s="83"/>
      <c r="VWY20" s="22"/>
      <c r="VXA20" s="18"/>
      <c r="VXC20" s="19"/>
      <c r="VXI20" s="84"/>
      <c r="VXR20" s="83"/>
      <c r="VXV20" s="81"/>
      <c r="VXW20" s="15"/>
      <c r="VXX20" s="82"/>
      <c r="VXZ20" s="83"/>
      <c r="VYB20" s="22"/>
      <c r="VYD20" s="18"/>
      <c r="VYF20" s="19"/>
      <c r="VYL20" s="84"/>
      <c r="VYU20" s="83"/>
      <c r="VYY20" s="81"/>
      <c r="VYZ20" s="15"/>
      <c r="VZA20" s="82"/>
      <c r="VZC20" s="83"/>
      <c r="VZE20" s="22"/>
      <c r="VZG20" s="18"/>
      <c r="VZI20" s="19"/>
      <c r="VZO20" s="84"/>
      <c r="VZX20" s="83"/>
      <c r="WAB20" s="81"/>
      <c r="WAC20" s="15"/>
      <c r="WAD20" s="82"/>
      <c r="WAF20" s="83"/>
      <c r="WAH20" s="22"/>
      <c r="WAJ20" s="18"/>
      <c r="WAL20" s="19"/>
      <c r="WAR20" s="84"/>
      <c r="WBA20" s="83"/>
      <c r="WBE20" s="81"/>
      <c r="WBF20" s="15"/>
      <c r="WBG20" s="82"/>
      <c r="WBI20" s="83"/>
      <c r="WBK20" s="22"/>
      <c r="WBM20" s="18"/>
      <c r="WBO20" s="19"/>
      <c r="WBU20" s="84"/>
      <c r="WCD20" s="83"/>
      <c r="WCH20" s="81"/>
      <c r="WCI20" s="15"/>
      <c r="WCJ20" s="82"/>
      <c r="WCL20" s="83"/>
      <c r="WCN20" s="22"/>
      <c r="WCP20" s="18"/>
      <c r="WCR20" s="19"/>
      <c r="WCX20" s="84"/>
      <c r="WDG20" s="83"/>
      <c r="WDK20" s="81"/>
      <c r="WDL20" s="15"/>
      <c r="WDM20" s="82"/>
      <c r="WDO20" s="83"/>
      <c r="WDQ20" s="22"/>
      <c r="WDS20" s="18"/>
      <c r="WDU20" s="19"/>
      <c r="WEA20" s="84"/>
      <c r="WEJ20" s="83"/>
      <c r="WEN20" s="81"/>
      <c r="WEO20" s="15"/>
      <c r="WEP20" s="82"/>
      <c r="WER20" s="83"/>
      <c r="WET20" s="22"/>
      <c r="WEV20" s="18"/>
      <c r="WEX20" s="19"/>
      <c r="WFD20" s="84"/>
      <c r="WFM20" s="83"/>
      <c r="WFQ20" s="81"/>
      <c r="WFR20" s="15"/>
      <c r="WFS20" s="82"/>
      <c r="WFU20" s="83"/>
      <c r="WFW20" s="22"/>
      <c r="WFY20" s="18"/>
      <c r="WGA20" s="19"/>
      <c r="WGG20" s="84"/>
      <c r="WGP20" s="83"/>
      <c r="WGT20" s="81"/>
      <c r="WGU20" s="15"/>
      <c r="WGV20" s="82"/>
      <c r="WGX20" s="83"/>
      <c r="WGZ20" s="22"/>
      <c r="WHB20" s="18"/>
      <c r="WHD20" s="19"/>
      <c r="WHJ20" s="84"/>
      <c r="WHS20" s="83"/>
      <c r="WHW20" s="81"/>
      <c r="WHX20" s="15"/>
      <c r="WHY20" s="82"/>
      <c r="WIA20" s="83"/>
      <c r="WIC20" s="22"/>
      <c r="WIE20" s="18"/>
      <c r="WIG20" s="19"/>
      <c r="WIM20" s="84"/>
      <c r="WIV20" s="83"/>
      <c r="WIZ20" s="81"/>
      <c r="WJA20" s="15"/>
      <c r="WJB20" s="82"/>
      <c r="WJD20" s="83"/>
      <c r="WJF20" s="22"/>
      <c r="WJH20" s="18"/>
      <c r="WJJ20" s="19"/>
      <c r="WJP20" s="84"/>
      <c r="WJY20" s="83"/>
      <c r="WKC20" s="81"/>
      <c r="WKD20" s="15"/>
      <c r="WKE20" s="82"/>
      <c r="WKG20" s="83"/>
      <c r="WKI20" s="22"/>
      <c r="WKK20" s="18"/>
      <c r="WKM20" s="19"/>
      <c r="WKS20" s="84"/>
      <c r="WLB20" s="83"/>
      <c r="WLF20" s="81"/>
      <c r="WLG20" s="15"/>
      <c r="WLH20" s="82"/>
      <c r="WLJ20" s="83"/>
      <c r="WLL20" s="22"/>
      <c r="WLN20" s="18"/>
      <c r="WLP20" s="19"/>
      <c r="WLV20" s="84"/>
      <c r="WME20" s="83"/>
      <c r="WMI20" s="81"/>
      <c r="WMJ20" s="15"/>
      <c r="WMK20" s="82"/>
      <c r="WMM20" s="83"/>
      <c r="WMO20" s="22"/>
      <c r="WMQ20" s="18"/>
      <c r="WMS20" s="19"/>
      <c r="WMY20" s="84"/>
      <c r="WNH20" s="83"/>
      <c r="WNL20" s="81"/>
      <c r="WNM20" s="15"/>
      <c r="WNN20" s="82"/>
      <c r="WNP20" s="83"/>
      <c r="WNR20" s="22"/>
      <c r="WNT20" s="18"/>
      <c r="WNV20" s="19"/>
      <c r="WOB20" s="84"/>
      <c r="WOK20" s="83"/>
      <c r="WOO20" s="81"/>
      <c r="WOP20" s="15"/>
      <c r="WOQ20" s="82"/>
      <c r="WOS20" s="83"/>
      <c r="WOU20" s="22"/>
      <c r="WOW20" s="18"/>
      <c r="WOY20" s="19"/>
      <c r="WPE20" s="84"/>
      <c r="WPN20" s="83"/>
      <c r="WPR20" s="81"/>
      <c r="WPS20" s="15"/>
      <c r="WPT20" s="82"/>
      <c r="WPV20" s="83"/>
      <c r="WPX20" s="22"/>
      <c r="WPZ20" s="18"/>
      <c r="WQB20" s="19"/>
      <c r="WQH20" s="84"/>
      <c r="WQQ20" s="83"/>
      <c r="WQU20" s="81"/>
      <c r="WQV20" s="15"/>
      <c r="WQW20" s="82"/>
      <c r="WQY20" s="83"/>
      <c r="WRA20" s="22"/>
      <c r="WRC20" s="18"/>
      <c r="WRE20" s="19"/>
      <c r="WRK20" s="84"/>
      <c r="WRT20" s="83"/>
      <c r="WRX20" s="81"/>
      <c r="WRY20" s="15"/>
      <c r="WRZ20" s="82"/>
      <c r="WSB20" s="83"/>
      <c r="WSD20" s="22"/>
      <c r="WSF20" s="18"/>
      <c r="WSH20" s="19"/>
      <c r="WSN20" s="84"/>
      <c r="WSW20" s="83"/>
      <c r="WTA20" s="81"/>
      <c r="WTB20" s="15"/>
      <c r="WTC20" s="82"/>
      <c r="WTE20" s="83"/>
      <c r="WTG20" s="22"/>
      <c r="WTI20" s="18"/>
      <c r="WTK20" s="19"/>
      <c r="WTQ20" s="84"/>
      <c r="WTZ20" s="83"/>
      <c r="WUD20" s="81"/>
      <c r="WUE20" s="15"/>
      <c r="WUF20" s="82"/>
      <c r="WUH20" s="83"/>
      <c r="WUJ20" s="22"/>
      <c r="WUL20" s="18"/>
      <c r="WUN20" s="19"/>
      <c r="WUT20" s="84"/>
      <c r="WVC20" s="83"/>
      <c r="WVG20" s="81"/>
      <c r="WVH20" s="15"/>
      <c r="WVI20" s="82"/>
      <c r="WVK20" s="83"/>
      <c r="WVM20" s="22"/>
      <c r="WVO20" s="18"/>
      <c r="WVQ20" s="19"/>
      <c r="WVW20" s="84"/>
      <c r="WWF20" s="83"/>
      <c r="WWJ20" s="81"/>
      <c r="WWK20" s="15"/>
      <c r="WWL20" s="82"/>
      <c r="WWN20" s="83"/>
      <c r="WWP20" s="22"/>
      <c r="WWR20" s="18"/>
      <c r="WWT20" s="19"/>
      <c r="WWZ20" s="84"/>
      <c r="WXI20" s="83"/>
      <c r="WXM20" s="81"/>
      <c r="WXN20" s="15"/>
      <c r="WXO20" s="82"/>
      <c r="WXQ20" s="83"/>
      <c r="WXS20" s="22"/>
      <c r="WXU20" s="18"/>
      <c r="WXW20" s="19"/>
      <c r="WYC20" s="84"/>
      <c r="WYL20" s="83"/>
      <c r="WYP20" s="81"/>
      <c r="WYQ20" s="15"/>
      <c r="WYR20" s="82"/>
      <c r="WYT20" s="83"/>
      <c r="WYV20" s="22"/>
      <c r="WYX20" s="18"/>
      <c r="WYZ20" s="19"/>
      <c r="WZF20" s="84"/>
      <c r="WZO20" s="83"/>
      <c r="WZS20" s="81"/>
      <c r="WZT20" s="15"/>
      <c r="WZU20" s="82"/>
      <c r="WZW20" s="83"/>
      <c r="WZY20" s="22"/>
      <c r="XAA20" s="18"/>
      <c r="XAC20" s="19"/>
      <c r="XAI20" s="84"/>
      <c r="XAR20" s="83"/>
      <c r="XAV20" s="81"/>
      <c r="XAW20" s="15"/>
      <c r="XAX20" s="82"/>
      <c r="XAZ20" s="83"/>
      <c r="XBB20" s="22"/>
      <c r="XBD20" s="18"/>
      <c r="XBF20" s="19"/>
      <c r="XBL20" s="84"/>
      <c r="XBU20" s="83"/>
      <c r="XBY20" s="81"/>
      <c r="XBZ20" s="15"/>
      <c r="XCA20" s="82"/>
      <c r="XCC20" s="83"/>
      <c r="XCE20" s="22"/>
      <c r="XCG20" s="18"/>
      <c r="XCI20" s="19"/>
      <c r="XCO20" s="84"/>
      <c r="XCX20" s="83"/>
      <c r="XDB20" s="81"/>
      <c r="XDC20" s="15"/>
      <c r="XDD20" s="82"/>
      <c r="XDF20" s="83"/>
      <c r="XDH20" s="22"/>
      <c r="XDJ20" s="18"/>
      <c r="XDL20" s="19"/>
      <c r="XDR20" s="84"/>
      <c r="XEA20" s="83"/>
      <c r="XEE20" s="81"/>
      <c r="XEF20" s="15"/>
      <c r="XEG20" s="82"/>
      <c r="XEI20" s="83"/>
      <c r="XEK20" s="22"/>
      <c r="XEM20" s="18"/>
      <c r="XEO20" s="19"/>
      <c r="XEU20" s="84"/>
      <c r="XFD20" s="83"/>
    </row>
    <row r="21" spans="1:1024 1026:2043 2049:3064 3073:4096 4098:5117 5123:6138 6147:7168 7170:8191 8197:9212 9221:11263 11265:12286 12295:13310 13314:14335 14337:15360 15369:16384" s="30" customFormat="1" ht="30" customHeight="1">
      <c r="A21" s="10">
        <v>40</v>
      </c>
      <c r="B21" s="10">
        <v>12</v>
      </c>
      <c r="C21" s="8" t="s">
        <v>70</v>
      </c>
      <c r="D21" s="74">
        <v>7640</v>
      </c>
      <c r="E21" s="75">
        <f t="shared" si="6"/>
        <v>10</v>
      </c>
      <c r="F21" s="76">
        <v>7595</v>
      </c>
      <c r="G21" s="75">
        <f t="shared" si="1"/>
        <v>9.5949999999999989</v>
      </c>
      <c r="H21" s="24">
        <v>15.14</v>
      </c>
      <c r="I21" s="75">
        <f t="shared" si="7"/>
        <v>10.14</v>
      </c>
      <c r="J21" s="13">
        <v>7.3999999999999996E-2</v>
      </c>
      <c r="K21" s="75">
        <f t="shared" si="2"/>
        <v>10</v>
      </c>
      <c r="L21" s="23">
        <v>9.2245172710387555E-2</v>
      </c>
      <c r="M21" s="75">
        <f t="shared" si="3"/>
        <v>10</v>
      </c>
      <c r="N21" s="29"/>
      <c r="O21" s="29"/>
      <c r="P21" s="29"/>
      <c r="Q21" s="29"/>
      <c r="R21" s="77">
        <v>71.321158879629394</v>
      </c>
      <c r="S21" s="75">
        <f t="shared" si="8"/>
        <v>17.830289719907348</v>
      </c>
      <c r="T21" s="97"/>
      <c r="U21" s="97"/>
      <c r="V21" s="97">
        <f t="shared" si="12"/>
        <v>130</v>
      </c>
      <c r="W21" s="29"/>
      <c r="X21" s="29">
        <v>16</v>
      </c>
      <c r="Y21" s="75">
        <f t="shared" ref="Y21:Y84" si="13">X21*$Y$121</f>
        <v>3.2</v>
      </c>
      <c r="Z21" s="29"/>
      <c r="AA21" s="28">
        <v>37</v>
      </c>
      <c r="AB21" s="75">
        <f t="shared" si="5"/>
        <v>0</v>
      </c>
      <c r="AC21" s="28">
        <f t="shared" si="10"/>
        <v>200.76528971990734</v>
      </c>
      <c r="AD21" s="78">
        <f t="shared" si="11"/>
        <v>23.559229414242541</v>
      </c>
      <c r="AE21" s="79"/>
    </row>
    <row r="22" spans="1:1024 1026:2043 2049:3064 3073:4096 4098:5117 5123:6138 6147:7168 7170:8191 8197:9212 9221:11263 11265:12286 12295:13310 13314:14335 14337:15360 15369:16384" s="30" customFormat="1" ht="30" customHeight="1">
      <c r="A22" s="10">
        <v>52</v>
      </c>
      <c r="B22" s="10">
        <v>13</v>
      </c>
      <c r="C22" s="8" t="s">
        <v>82</v>
      </c>
      <c r="D22" s="74">
        <v>18206</v>
      </c>
      <c r="E22" s="75">
        <f t="shared" si="6"/>
        <v>14.103</v>
      </c>
      <c r="F22" s="76">
        <v>13494</v>
      </c>
      <c r="G22" s="75">
        <f t="shared" si="1"/>
        <v>15.494</v>
      </c>
      <c r="H22" s="24">
        <v>12.32</v>
      </c>
      <c r="I22" s="75">
        <f t="shared" si="7"/>
        <v>7.32</v>
      </c>
      <c r="J22" s="13">
        <v>0.3</v>
      </c>
      <c r="K22" s="75">
        <f t="shared" si="2"/>
        <v>10</v>
      </c>
      <c r="L22" s="23">
        <v>0.40408938457186733</v>
      </c>
      <c r="M22" s="75">
        <f t="shared" si="3"/>
        <v>10</v>
      </c>
      <c r="N22" s="29"/>
      <c r="O22" s="29"/>
      <c r="P22" s="29"/>
      <c r="Q22" s="29"/>
      <c r="R22" s="77">
        <v>34.2460013408677</v>
      </c>
      <c r="S22" s="75">
        <f t="shared" si="8"/>
        <v>8.561500335216925</v>
      </c>
      <c r="T22" s="97"/>
      <c r="U22" s="97">
        <f>$U$121</f>
        <v>120</v>
      </c>
      <c r="V22" s="97"/>
      <c r="W22" s="29"/>
      <c r="X22" s="29">
        <v>36</v>
      </c>
      <c r="Y22" s="75">
        <f t="shared" si="13"/>
        <v>7.2</v>
      </c>
      <c r="Z22" s="29">
        <f>$Z$121</f>
        <v>10</v>
      </c>
      <c r="AA22" s="28">
        <v>97</v>
      </c>
      <c r="AB22" s="75">
        <f t="shared" si="5"/>
        <v>0</v>
      </c>
      <c r="AC22" s="28">
        <f t="shared" si="10"/>
        <v>202.67850033521691</v>
      </c>
      <c r="AD22" s="78">
        <f t="shared" si="11"/>
        <v>23.783739178189911</v>
      </c>
      <c r="AE22" s="79"/>
      <c r="AF22" s="81"/>
      <c r="AG22" s="15"/>
      <c r="AH22" s="82"/>
      <c r="AJ22" s="83"/>
      <c r="AL22" s="22"/>
      <c r="AN22" s="18"/>
      <c r="AP22" s="19"/>
      <c r="AV22" s="84"/>
      <c r="BE22" s="83"/>
      <c r="BI22" s="81"/>
      <c r="BJ22" s="15"/>
      <c r="BK22" s="82"/>
      <c r="BM22" s="83"/>
      <c r="BO22" s="22"/>
      <c r="BQ22" s="18"/>
      <c r="BS22" s="19"/>
      <c r="BY22" s="84"/>
      <c r="CH22" s="83"/>
      <c r="CL22" s="81"/>
      <c r="CM22" s="15"/>
      <c r="CN22" s="82"/>
      <c r="CP22" s="83"/>
      <c r="CR22" s="22"/>
      <c r="CT22" s="18"/>
      <c r="CV22" s="19"/>
      <c r="DB22" s="84"/>
      <c r="DK22" s="83"/>
      <c r="DO22" s="81"/>
      <c r="DP22" s="15"/>
      <c r="DQ22" s="82"/>
      <c r="DS22" s="83"/>
      <c r="DU22" s="22"/>
      <c r="DW22" s="18"/>
      <c r="DY22" s="19"/>
      <c r="EE22" s="84"/>
      <c r="EN22" s="83"/>
      <c r="ER22" s="81"/>
      <c r="ES22" s="15"/>
      <c r="ET22" s="82"/>
      <c r="EV22" s="83"/>
      <c r="EX22" s="22"/>
      <c r="EZ22" s="18"/>
      <c r="FB22" s="19"/>
      <c r="FH22" s="84"/>
      <c r="FQ22" s="83"/>
      <c r="FU22" s="81"/>
      <c r="FV22" s="15"/>
      <c r="FW22" s="82"/>
      <c r="FY22" s="83"/>
      <c r="GA22" s="22"/>
      <c r="GC22" s="18"/>
      <c r="GE22" s="19"/>
      <c r="GK22" s="84"/>
      <c r="GT22" s="83"/>
      <c r="GX22" s="81"/>
      <c r="GY22" s="15"/>
      <c r="GZ22" s="82"/>
      <c r="HB22" s="83"/>
      <c r="HD22" s="22"/>
      <c r="HF22" s="18"/>
      <c r="HH22" s="19"/>
      <c r="HN22" s="84"/>
      <c r="HW22" s="83"/>
      <c r="IA22" s="81"/>
      <c r="IB22" s="15"/>
      <c r="IC22" s="82"/>
      <c r="IE22" s="83"/>
      <c r="IG22" s="22"/>
      <c r="II22" s="18"/>
      <c r="IK22" s="19"/>
      <c r="IQ22" s="84"/>
      <c r="IZ22" s="83"/>
      <c r="JD22" s="81"/>
      <c r="JE22" s="15"/>
      <c r="JF22" s="82"/>
      <c r="JH22" s="83"/>
      <c r="JJ22" s="22"/>
      <c r="JL22" s="18"/>
      <c r="JN22" s="19"/>
      <c r="JT22" s="84"/>
      <c r="KC22" s="83"/>
      <c r="KG22" s="81"/>
      <c r="KH22" s="15"/>
      <c r="KI22" s="82"/>
      <c r="KK22" s="83"/>
      <c r="KM22" s="22"/>
      <c r="KO22" s="18"/>
      <c r="KQ22" s="19"/>
      <c r="KW22" s="84"/>
      <c r="LF22" s="83"/>
      <c r="LJ22" s="81"/>
      <c r="LK22" s="15"/>
      <c r="LL22" s="82"/>
      <c r="LN22" s="83"/>
      <c r="LP22" s="22"/>
      <c r="LR22" s="18"/>
      <c r="LT22" s="19"/>
      <c r="LZ22" s="84"/>
      <c r="MI22" s="83"/>
      <c r="MM22" s="81"/>
      <c r="MN22" s="15"/>
      <c r="MO22" s="82"/>
      <c r="MQ22" s="83"/>
      <c r="MS22" s="22"/>
      <c r="MU22" s="18"/>
      <c r="MW22" s="19"/>
      <c r="NC22" s="84"/>
      <c r="NL22" s="83"/>
      <c r="NP22" s="81"/>
      <c r="NQ22" s="15"/>
      <c r="NR22" s="82"/>
      <c r="NT22" s="83"/>
      <c r="NV22" s="22"/>
      <c r="NX22" s="18"/>
      <c r="NZ22" s="19"/>
      <c r="OF22" s="84"/>
      <c r="OO22" s="83"/>
      <c r="OS22" s="81"/>
      <c r="OT22" s="15"/>
      <c r="OU22" s="82"/>
      <c r="OW22" s="83"/>
      <c r="OY22" s="22"/>
      <c r="PA22" s="18"/>
      <c r="PC22" s="19"/>
      <c r="PI22" s="84"/>
      <c r="PR22" s="83"/>
      <c r="PV22" s="81"/>
      <c r="PW22" s="15"/>
      <c r="PX22" s="82"/>
      <c r="PZ22" s="83"/>
      <c r="QB22" s="22"/>
      <c r="QD22" s="18"/>
      <c r="QF22" s="19"/>
      <c r="QL22" s="84"/>
      <c r="QU22" s="83"/>
      <c r="QY22" s="81"/>
      <c r="QZ22" s="15"/>
      <c r="RA22" s="82"/>
      <c r="RC22" s="83"/>
      <c r="RE22" s="22"/>
      <c r="RG22" s="18"/>
      <c r="RI22" s="19"/>
      <c r="RO22" s="84"/>
      <c r="RX22" s="83"/>
      <c r="SB22" s="81"/>
      <c r="SC22" s="15"/>
      <c r="SD22" s="82"/>
      <c r="SF22" s="83"/>
      <c r="SH22" s="22"/>
      <c r="SJ22" s="18"/>
      <c r="SL22" s="19"/>
      <c r="SR22" s="84"/>
      <c r="TA22" s="83"/>
      <c r="TE22" s="81"/>
      <c r="TF22" s="15"/>
      <c r="TG22" s="82"/>
      <c r="TI22" s="83"/>
      <c r="TK22" s="22"/>
      <c r="TM22" s="18"/>
      <c r="TO22" s="19"/>
      <c r="TU22" s="84"/>
      <c r="UD22" s="83"/>
      <c r="UH22" s="81"/>
      <c r="UI22" s="15"/>
      <c r="UJ22" s="82"/>
      <c r="UL22" s="83"/>
      <c r="UN22" s="22"/>
      <c r="UP22" s="18"/>
      <c r="UR22" s="19"/>
      <c r="UX22" s="84"/>
      <c r="VG22" s="83"/>
      <c r="VK22" s="81"/>
      <c r="VL22" s="15"/>
      <c r="VM22" s="82"/>
      <c r="VO22" s="83"/>
      <c r="VQ22" s="22"/>
      <c r="VS22" s="18"/>
      <c r="VU22" s="19"/>
      <c r="WA22" s="84"/>
      <c r="WJ22" s="83"/>
      <c r="WN22" s="81"/>
      <c r="WO22" s="15"/>
      <c r="WP22" s="82"/>
      <c r="WR22" s="83"/>
      <c r="WT22" s="22"/>
      <c r="WV22" s="18"/>
      <c r="WX22" s="19"/>
      <c r="XD22" s="84"/>
      <c r="XM22" s="83"/>
      <c r="XQ22" s="81"/>
      <c r="XR22" s="15"/>
      <c r="XS22" s="82"/>
      <c r="XU22" s="83"/>
      <c r="XW22" s="22"/>
      <c r="XY22" s="18"/>
      <c r="YA22" s="19"/>
      <c r="YG22" s="84"/>
      <c r="YP22" s="83"/>
      <c r="YT22" s="81"/>
      <c r="YU22" s="15"/>
      <c r="YV22" s="82"/>
      <c r="YX22" s="83"/>
      <c r="YZ22" s="22"/>
      <c r="ZB22" s="18"/>
      <c r="ZD22" s="19"/>
      <c r="ZJ22" s="84"/>
      <c r="ZS22" s="83"/>
      <c r="ZW22" s="81"/>
      <c r="ZX22" s="15"/>
      <c r="ZY22" s="82"/>
      <c r="AAA22" s="83"/>
      <c r="AAC22" s="22"/>
      <c r="AAE22" s="18"/>
      <c r="AAG22" s="19"/>
      <c r="AAM22" s="84"/>
      <c r="AAV22" s="83"/>
      <c r="AAZ22" s="81"/>
      <c r="ABA22" s="15"/>
      <c r="ABB22" s="82"/>
      <c r="ABD22" s="83"/>
      <c r="ABF22" s="22"/>
      <c r="ABH22" s="18"/>
      <c r="ABJ22" s="19"/>
      <c r="ABP22" s="84"/>
      <c r="ABY22" s="83"/>
      <c r="ACC22" s="81"/>
      <c r="ACD22" s="15"/>
      <c r="ACE22" s="82"/>
      <c r="ACG22" s="83"/>
      <c r="ACI22" s="22"/>
      <c r="ACK22" s="18"/>
      <c r="ACM22" s="19"/>
      <c r="ACS22" s="84"/>
      <c r="ADB22" s="83"/>
      <c r="ADF22" s="81"/>
      <c r="ADG22" s="15"/>
      <c r="ADH22" s="82"/>
      <c r="ADJ22" s="83"/>
      <c r="ADL22" s="22"/>
      <c r="ADN22" s="18"/>
      <c r="ADP22" s="19"/>
      <c r="ADV22" s="84"/>
      <c r="AEE22" s="83"/>
      <c r="AEI22" s="81"/>
      <c r="AEJ22" s="15"/>
      <c r="AEK22" s="82"/>
      <c r="AEM22" s="83"/>
      <c r="AEO22" s="22"/>
      <c r="AEQ22" s="18"/>
      <c r="AES22" s="19"/>
      <c r="AEY22" s="84"/>
      <c r="AFH22" s="83"/>
      <c r="AFL22" s="81"/>
      <c r="AFM22" s="15"/>
      <c r="AFN22" s="82"/>
      <c r="AFP22" s="83"/>
      <c r="AFR22" s="22"/>
      <c r="AFT22" s="18"/>
      <c r="AFV22" s="19"/>
      <c r="AGB22" s="84"/>
      <c r="AGK22" s="83"/>
      <c r="AGO22" s="81"/>
      <c r="AGP22" s="15"/>
      <c r="AGQ22" s="82"/>
      <c r="AGS22" s="83"/>
      <c r="AGU22" s="22"/>
      <c r="AGW22" s="18"/>
      <c r="AGY22" s="19"/>
      <c r="AHE22" s="84"/>
      <c r="AHN22" s="83"/>
      <c r="AHR22" s="81"/>
      <c r="AHS22" s="15"/>
      <c r="AHT22" s="82"/>
      <c r="AHV22" s="83"/>
      <c r="AHX22" s="22"/>
      <c r="AHZ22" s="18"/>
      <c r="AIB22" s="19"/>
      <c r="AIH22" s="84"/>
      <c r="AIQ22" s="83"/>
      <c r="AIU22" s="81"/>
      <c r="AIV22" s="15"/>
      <c r="AIW22" s="82"/>
      <c r="AIY22" s="83"/>
      <c r="AJA22" s="22"/>
      <c r="AJC22" s="18"/>
      <c r="AJE22" s="19"/>
      <c r="AJK22" s="84"/>
      <c r="AJT22" s="83"/>
      <c r="AJX22" s="81"/>
      <c r="AJY22" s="15"/>
      <c r="AJZ22" s="82"/>
      <c r="AKB22" s="83"/>
      <c r="AKD22" s="22"/>
      <c r="AKF22" s="18"/>
      <c r="AKH22" s="19"/>
      <c r="AKN22" s="84"/>
      <c r="AKW22" s="83"/>
      <c r="ALA22" s="81"/>
      <c r="ALB22" s="15"/>
      <c r="ALC22" s="82"/>
      <c r="ALE22" s="83"/>
      <c r="ALG22" s="22"/>
      <c r="ALI22" s="18"/>
      <c r="ALK22" s="19"/>
      <c r="ALQ22" s="84"/>
      <c r="ALZ22" s="83"/>
      <c r="AMD22" s="81"/>
      <c r="AME22" s="15"/>
      <c r="AMF22" s="82"/>
      <c r="AMH22" s="83"/>
      <c r="AMJ22" s="22"/>
      <c r="AML22" s="18"/>
      <c r="AMN22" s="19"/>
      <c r="AMT22" s="84"/>
      <c r="ANC22" s="83"/>
      <c r="ANG22" s="81"/>
      <c r="ANH22" s="15"/>
      <c r="ANI22" s="82"/>
      <c r="ANK22" s="83"/>
      <c r="ANM22" s="22"/>
      <c r="ANO22" s="18"/>
      <c r="ANQ22" s="19"/>
      <c r="ANW22" s="84"/>
      <c r="AOF22" s="83"/>
      <c r="AOJ22" s="81"/>
      <c r="AOK22" s="15"/>
      <c r="AOL22" s="82"/>
      <c r="AON22" s="83"/>
      <c r="AOP22" s="22"/>
      <c r="AOR22" s="18"/>
      <c r="AOT22" s="19"/>
      <c r="AOZ22" s="84"/>
      <c r="API22" s="83"/>
      <c r="APM22" s="81"/>
      <c r="APN22" s="15"/>
      <c r="APO22" s="82"/>
      <c r="APQ22" s="83"/>
      <c r="APS22" s="22"/>
      <c r="APU22" s="18"/>
      <c r="APW22" s="19"/>
      <c r="AQC22" s="84"/>
      <c r="AQL22" s="83"/>
      <c r="AQP22" s="81"/>
      <c r="AQQ22" s="15"/>
      <c r="AQR22" s="82"/>
      <c r="AQT22" s="83"/>
      <c r="AQV22" s="22"/>
      <c r="AQX22" s="18"/>
      <c r="AQZ22" s="19"/>
      <c r="ARF22" s="84"/>
      <c r="ARO22" s="83"/>
      <c r="ARS22" s="81"/>
      <c r="ART22" s="15"/>
      <c r="ARU22" s="82"/>
      <c r="ARW22" s="83"/>
      <c r="ARY22" s="22"/>
      <c r="ASA22" s="18"/>
      <c r="ASC22" s="19"/>
      <c r="ASI22" s="84"/>
      <c r="ASR22" s="83"/>
      <c r="ASV22" s="81"/>
      <c r="ASW22" s="15"/>
      <c r="ASX22" s="82"/>
      <c r="ASZ22" s="83"/>
      <c r="ATB22" s="22"/>
      <c r="ATD22" s="18"/>
      <c r="ATF22" s="19"/>
      <c r="ATL22" s="84"/>
      <c r="ATU22" s="83"/>
      <c r="ATY22" s="81"/>
      <c r="ATZ22" s="15"/>
      <c r="AUA22" s="82"/>
      <c r="AUC22" s="83"/>
      <c r="AUE22" s="22"/>
      <c r="AUG22" s="18"/>
      <c r="AUI22" s="19"/>
      <c r="AUO22" s="84"/>
      <c r="AUX22" s="83"/>
      <c r="AVB22" s="81"/>
      <c r="AVC22" s="15"/>
      <c r="AVD22" s="82"/>
      <c r="AVF22" s="83"/>
      <c r="AVH22" s="22"/>
      <c r="AVJ22" s="18"/>
      <c r="AVL22" s="19"/>
      <c r="AVR22" s="84"/>
      <c r="AWA22" s="83"/>
      <c r="AWE22" s="81"/>
      <c r="AWF22" s="15"/>
      <c r="AWG22" s="82"/>
      <c r="AWI22" s="83"/>
      <c r="AWK22" s="22"/>
      <c r="AWM22" s="18"/>
      <c r="AWO22" s="19"/>
      <c r="AWU22" s="84"/>
      <c r="AXD22" s="83"/>
      <c r="AXH22" s="81"/>
      <c r="AXI22" s="15"/>
      <c r="AXJ22" s="82"/>
      <c r="AXL22" s="83"/>
      <c r="AXN22" s="22"/>
      <c r="AXP22" s="18"/>
      <c r="AXR22" s="19"/>
      <c r="AXX22" s="84"/>
      <c r="AYG22" s="83"/>
      <c r="AYK22" s="81"/>
      <c r="AYL22" s="15"/>
      <c r="AYM22" s="82"/>
      <c r="AYO22" s="83"/>
      <c r="AYQ22" s="22"/>
      <c r="AYS22" s="18"/>
      <c r="AYU22" s="19"/>
      <c r="AZA22" s="84"/>
      <c r="AZJ22" s="83"/>
      <c r="AZN22" s="81"/>
      <c r="AZO22" s="15"/>
      <c r="AZP22" s="82"/>
      <c r="AZR22" s="83"/>
      <c r="AZT22" s="22"/>
      <c r="AZV22" s="18"/>
      <c r="AZX22" s="19"/>
      <c r="BAD22" s="84"/>
      <c r="BAM22" s="83"/>
      <c r="BAQ22" s="81"/>
      <c r="BAR22" s="15"/>
      <c r="BAS22" s="82"/>
      <c r="BAU22" s="83"/>
      <c r="BAW22" s="22"/>
      <c r="BAY22" s="18"/>
      <c r="BBA22" s="19"/>
      <c r="BBG22" s="84"/>
      <c r="BBP22" s="83"/>
      <c r="BBT22" s="81"/>
      <c r="BBU22" s="15"/>
      <c r="BBV22" s="82"/>
      <c r="BBX22" s="83"/>
      <c r="BBZ22" s="22"/>
      <c r="BCB22" s="18"/>
      <c r="BCD22" s="19"/>
      <c r="BCJ22" s="84"/>
      <c r="BCS22" s="83"/>
      <c r="BCW22" s="81"/>
      <c r="BCX22" s="15"/>
      <c r="BCY22" s="82"/>
      <c r="BDA22" s="83"/>
      <c r="BDC22" s="22"/>
      <c r="BDE22" s="18"/>
      <c r="BDG22" s="19"/>
      <c r="BDM22" s="84"/>
      <c r="BDV22" s="83"/>
      <c r="BDZ22" s="81"/>
      <c r="BEA22" s="15"/>
      <c r="BEB22" s="82"/>
      <c r="BED22" s="83"/>
      <c r="BEF22" s="22"/>
      <c r="BEH22" s="18"/>
      <c r="BEJ22" s="19"/>
      <c r="BEP22" s="84"/>
      <c r="BEY22" s="83"/>
      <c r="BFC22" s="81"/>
      <c r="BFD22" s="15"/>
      <c r="BFE22" s="82"/>
      <c r="BFG22" s="83"/>
      <c r="BFI22" s="22"/>
      <c r="BFK22" s="18"/>
      <c r="BFM22" s="19"/>
      <c r="BFS22" s="84"/>
      <c r="BGB22" s="83"/>
      <c r="BGF22" s="81"/>
      <c r="BGG22" s="15"/>
      <c r="BGH22" s="82"/>
      <c r="BGJ22" s="83"/>
      <c r="BGL22" s="22"/>
      <c r="BGN22" s="18"/>
      <c r="BGP22" s="19"/>
      <c r="BGV22" s="84"/>
      <c r="BHE22" s="83"/>
      <c r="BHI22" s="81"/>
      <c r="BHJ22" s="15"/>
      <c r="BHK22" s="82"/>
      <c r="BHM22" s="83"/>
      <c r="BHO22" s="22"/>
      <c r="BHQ22" s="18"/>
      <c r="BHS22" s="19"/>
      <c r="BHY22" s="84"/>
      <c r="BIH22" s="83"/>
      <c r="BIL22" s="81"/>
      <c r="BIM22" s="15"/>
      <c r="BIN22" s="82"/>
      <c r="BIP22" s="83"/>
      <c r="BIR22" s="22"/>
      <c r="BIT22" s="18"/>
      <c r="BIV22" s="19"/>
      <c r="BJB22" s="84"/>
      <c r="BJK22" s="83"/>
      <c r="BJO22" s="81"/>
      <c r="BJP22" s="15"/>
      <c r="BJQ22" s="82"/>
      <c r="BJS22" s="83"/>
      <c r="BJU22" s="22"/>
      <c r="BJW22" s="18"/>
      <c r="BJY22" s="19"/>
      <c r="BKE22" s="84"/>
      <c r="BKN22" s="83"/>
      <c r="BKR22" s="81"/>
      <c r="BKS22" s="15"/>
      <c r="BKT22" s="82"/>
      <c r="BKV22" s="83"/>
      <c r="BKX22" s="22"/>
      <c r="BKZ22" s="18"/>
      <c r="BLB22" s="19"/>
      <c r="BLH22" s="84"/>
      <c r="BLQ22" s="83"/>
      <c r="BLU22" s="81"/>
      <c r="BLV22" s="15"/>
      <c r="BLW22" s="82"/>
      <c r="BLY22" s="83"/>
      <c r="BMA22" s="22"/>
      <c r="BMC22" s="18"/>
      <c r="BME22" s="19"/>
      <c r="BMK22" s="84"/>
      <c r="BMT22" s="83"/>
      <c r="BMX22" s="81"/>
      <c r="BMY22" s="15"/>
      <c r="BMZ22" s="82"/>
      <c r="BNB22" s="83"/>
      <c r="BND22" s="22"/>
      <c r="BNF22" s="18"/>
      <c r="BNH22" s="19"/>
      <c r="BNN22" s="84"/>
      <c r="BNW22" s="83"/>
      <c r="BOA22" s="81"/>
      <c r="BOB22" s="15"/>
      <c r="BOC22" s="82"/>
      <c r="BOE22" s="83"/>
      <c r="BOG22" s="22"/>
      <c r="BOI22" s="18"/>
      <c r="BOK22" s="19"/>
      <c r="BOQ22" s="84"/>
      <c r="BOZ22" s="83"/>
      <c r="BPD22" s="81"/>
      <c r="BPE22" s="15"/>
      <c r="BPF22" s="82"/>
      <c r="BPH22" s="83"/>
      <c r="BPJ22" s="22"/>
      <c r="BPL22" s="18"/>
      <c r="BPN22" s="19"/>
      <c r="BPT22" s="84"/>
      <c r="BQC22" s="83"/>
      <c r="BQG22" s="81"/>
      <c r="BQH22" s="15"/>
      <c r="BQI22" s="82"/>
      <c r="BQK22" s="83"/>
      <c r="BQM22" s="22"/>
      <c r="BQO22" s="18"/>
      <c r="BQQ22" s="19"/>
      <c r="BQW22" s="84"/>
      <c r="BRF22" s="83"/>
      <c r="BRJ22" s="81"/>
      <c r="BRK22" s="15"/>
      <c r="BRL22" s="82"/>
      <c r="BRN22" s="83"/>
      <c r="BRP22" s="22"/>
      <c r="BRR22" s="18"/>
      <c r="BRT22" s="19"/>
      <c r="BRZ22" s="84"/>
      <c r="BSI22" s="83"/>
      <c r="BSM22" s="81"/>
      <c r="BSN22" s="15"/>
      <c r="BSO22" s="82"/>
      <c r="BSQ22" s="83"/>
      <c r="BSS22" s="22"/>
      <c r="BSU22" s="18"/>
      <c r="BSW22" s="19"/>
      <c r="BTC22" s="84"/>
      <c r="BTL22" s="83"/>
      <c r="BTP22" s="81"/>
      <c r="BTQ22" s="15"/>
      <c r="BTR22" s="82"/>
      <c r="BTT22" s="83"/>
      <c r="BTV22" s="22"/>
      <c r="BTX22" s="18"/>
      <c r="BTZ22" s="19"/>
      <c r="BUF22" s="84"/>
      <c r="BUO22" s="83"/>
      <c r="BUS22" s="81"/>
      <c r="BUT22" s="15"/>
      <c r="BUU22" s="82"/>
      <c r="BUW22" s="83"/>
      <c r="BUY22" s="22"/>
      <c r="BVA22" s="18"/>
      <c r="BVC22" s="19"/>
      <c r="BVI22" s="84"/>
      <c r="BVR22" s="83"/>
      <c r="BVV22" s="81"/>
      <c r="BVW22" s="15"/>
      <c r="BVX22" s="82"/>
      <c r="BVZ22" s="83"/>
      <c r="BWB22" s="22"/>
      <c r="BWD22" s="18"/>
      <c r="BWF22" s="19"/>
      <c r="BWL22" s="84"/>
      <c r="BWU22" s="83"/>
      <c r="BWY22" s="81"/>
      <c r="BWZ22" s="15"/>
      <c r="BXA22" s="82"/>
      <c r="BXC22" s="83"/>
      <c r="BXE22" s="22"/>
      <c r="BXG22" s="18"/>
      <c r="BXI22" s="19"/>
      <c r="BXO22" s="84"/>
      <c r="BXX22" s="83"/>
      <c r="BYB22" s="81"/>
      <c r="BYC22" s="15"/>
      <c r="BYD22" s="82"/>
      <c r="BYF22" s="83"/>
      <c r="BYH22" s="22"/>
      <c r="BYJ22" s="18"/>
      <c r="BYL22" s="19"/>
      <c r="BYR22" s="84"/>
      <c r="BZA22" s="83"/>
      <c r="BZE22" s="81"/>
      <c r="BZF22" s="15"/>
      <c r="BZG22" s="82"/>
      <c r="BZI22" s="83"/>
      <c r="BZK22" s="22"/>
      <c r="BZM22" s="18"/>
      <c r="BZO22" s="19"/>
      <c r="BZU22" s="84"/>
      <c r="CAD22" s="83"/>
      <c r="CAH22" s="81"/>
      <c r="CAI22" s="15"/>
      <c r="CAJ22" s="82"/>
      <c r="CAL22" s="83"/>
      <c r="CAN22" s="22"/>
      <c r="CAP22" s="18"/>
      <c r="CAR22" s="19"/>
      <c r="CAX22" s="84"/>
      <c r="CBG22" s="83"/>
      <c r="CBK22" s="81"/>
      <c r="CBL22" s="15"/>
      <c r="CBM22" s="82"/>
      <c r="CBO22" s="83"/>
      <c r="CBQ22" s="22"/>
      <c r="CBS22" s="18"/>
      <c r="CBU22" s="19"/>
      <c r="CCA22" s="84"/>
      <c r="CCJ22" s="83"/>
      <c r="CCN22" s="81"/>
      <c r="CCO22" s="15"/>
      <c r="CCP22" s="82"/>
      <c r="CCR22" s="83"/>
      <c r="CCT22" s="22"/>
      <c r="CCV22" s="18"/>
      <c r="CCX22" s="19"/>
      <c r="CDD22" s="84"/>
      <c r="CDM22" s="83"/>
      <c r="CDQ22" s="81"/>
      <c r="CDR22" s="15"/>
      <c r="CDS22" s="82"/>
      <c r="CDU22" s="83"/>
      <c r="CDW22" s="22"/>
      <c r="CDY22" s="18"/>
      <c r="CEA22" s="19"/>
      <c r="CEG22" s="84"/>
      <c r="CEP22" s="83"/>
      <c r="CET22" s="81"/>
      <c r="CEU22" s="15"/>
      <c r="CEV22" s="82"/>
      <c r="CEX22" s="83"/>
      <c r="CEZ22" s="22"/>
      <c r="CFB22" s="18"/>
      <c r="CFD22" s="19"/>
      <c r="CFJ22" s="84"/>
      <c r="CFS22" s="83"/>
      <c r="CFW22" s="81"/>
      <c r="CFX22" s="15"/>
      <c r="CFY22" s="82"/>
      <c r="CGA22" s="83"/>
      <c r="CGC22" s="22"/>
      <c r="CGE22" s="18"/>
      <c r="CGG22" s="19"/>
      <c r="CGM22" s="84"/>
      <c r="CGV22" s="83"/>
      <c r="CGZ22" s="81"/>
      <c r="CHA22" s="15"/>
      <c r="CHB22" s="82"/>
      <c r="CHD22" s="83"/>
      <c r="CHF22" s="22"/>
      <c r="CHH22" s="18"/>
      <c r="CHJ22" s="19"/>
      <c r="CHP22" s="84"/>
      <c r="CHY22" s="83"/>
      <c r="CIC22" s="81"/>
      <c r="CID22" s="15"/>
      <c r="CIE22" s="82"/>
      <c r="CIG22" s="83"/>
      <c r="CII22" s="22"/>
      <c r="CIK22" s="18"/>
      <c r="CIM22" s="19"/>
      <c r="CIS22" s="84"/>
      <c r="CJB22" s="83"/>
      <c r="CJF22" s="81"/>
      <c r="CJG22" s="15"/>
      <c r="CJH22" s="82"/>
      <c r="CJJ22" s="83"/>
      <c r="CJL22" s="22"/>
      <c r="CJN22" s="18"/>
      <c r="CJP22" s="19"/>
      <c r="CJV22" s="84"/>
      <c r="CKE22" s="83"/>
      <c r="CKI22" s="81"/>
      <c r="CKJ22" s="15"/>
      <c r="CKK22" s="82"/>
      <c r="CKM22" s="83"/>
      <c r="CKO22" s="22"/>
      <c r="CKQ22" s="18"/>
      <c r="CKS22" s="19"/>
      <c r="CKY22" s="84"/>
      <c r="CLH22" s="83"/>
      <c r="CLL22" s="81"/>
      <c r="CLM22" s="15"/>
      <c r="CLN22" s="82"/>
      <c r="CLP22" s="83"/>
      <c r="CLR22" s="22"/>
      <c r="CLT22" s="18"/>
      <c r="CLV22" s="19"/>
      <c r="CMB22" s="84"/>
      <c r="CMK22" s="83"/>
      <c r="CMO22" s="81"/>
      <c r="CMP22" s="15"/>
      <c r="CMQ22" s="82"/>
      <c r="CMS22" s="83"/>
      <c r="CMU22" s="22"/>
      <c r="CMW22" s="18"/>
      <c r="CMY22" s="19"/>
      <c r="CNE22" s="84"/>
      <c r="CNN22" s="83"/>
      <c r="CNR22" s="81"/>
      <c r="CNS22" s="15"/>
      <c r="CNT22" s="82"/>
      <c r="CNV22" s="83"/>
      <c r="CNX22" s="22"/>
      <c r="CNZ22" s="18"/>
      <c r="COB22" s="19"/>
      <c r="COH22" s="84"/>
      <c r="COQ22" s="83"/>
      <c r="COU22" s="81"/>
      <c r="COV22" s="15"/>
      <c r="COW22" s="82"/>
      <c r="COY22" s="83"/>
      <c r="CPA22" s="22"/>
      <c r="CPC22" s="18"/>
      <c r="CPE22" s="19"/>
      <c r="CPK22" s="84"/>
      <c r="CPT22" s="83"/>
      <c r="CPX22" s="81"/>
      <c r="CPY22" s="15"/>
      <c r="CPZ22" s="82"/>
      <c r="CQB22" s="83"/>
      <c r="CQD22" s="22"/>
      <c r="CQF22" s="18"/>
      <c r="CQH22" s="19"/>
      <c r="CQN22" s="84"/>
      <c r="CQW22" s="83"/>
      <c r="CRA22" s="81"/>
      <c r="CRB22" s="15"/>
      <c r="CRC22" s="82"/>
      <c r="CRE22" s="83"/>
      <c r="CRG22" s="22"/>
      <c r="CRI22" s="18"/>
      <c r="CRK22" s="19"/>
      <c r="CRQ22" s="84"/>
      <c r="CRZ22" s="83"/>
      <c r="CSD22" s="81"/>
      <c r="CSE22" s="15"/>
      <c r="CSF22" s="82"/>
      <c r="CSH22" s="83"/>
      <c r="CSJ22" s="22"/>
      <c r="CSL22" s="18"/>
      <c r="CSN22" s="19"/>
      <c r="CST22" s="84"/>
      <c r="CTC22" s="83"/>
      <c r="CTG22" s="81"/>
      <c r="CTH22" s="15"/>
      <c r="CTI22" s="82"/>
      <c r="CTK22" s="83"/>
      <c r="CTM22" s="22"/>
      <c r="CTO22" s="18"/>
      <c r="CTQ22" s="19"/>
      <c r="CTW22" s="84"/>
      <c r="CUF22" s="83"/>
      <c r="CUJ22" s="81"/>
      <c r="CUK22" s="15"/>
      <c r="CUL22" s="82"/>
      <c r="CUN22" s="83"/>
      <c r="CUP22" s="22"/>
      <c r="CUR22" s="18"/>
      <c r="CUT22" s="19"/>
      <c r="CUZ22" s="84"/>
      <c r="CVI22" s="83"/>
      <c r="CVM22" s="81"/>
      <c r="CVN22" s="15"/>
      <c r="CVO22" s="82"/>
      <c r="CVQ22" s="83"/>
      <c r="CVS22" s="22"/>
      <c r="CVU22" s="18"/>
      <c r="CVW22" s="19"/>
      <c r="CWC22" s="84"/>
      <c r="CWL22" s="83"/>
      <c r="CWP22" s="81"/>
      <c r="CWQ22" s="15"/>
      <c r="CWR22" s="82"/>
      <c r="CWT22" s="83"/>
      <c r="CWV22" s="22"/>
      <c r="CWX22" s="18"/>
      <c r="CWZ22" s="19"/>
      <c r="CXF22" s="84"/>
      <c r="CXO22" s="83"/>
      <c r="CXS22" s="81"/>
      <c r="CXT22" s="15"/>
      <c r="CXU22" s="82"/>
      <c r="CXW22" s="83"/>
      <c r="CXY22" s="22"/>
      <c r="CYA22" s="18"/>
      <c r="CYC22" s="19"/>
      <c r="CYI22" s="84"/>
      <c r="CYR22" s="83"/>
      <c r="CYV22" s="81"/>
      <c r="CYW22" s="15"/>
      <c r="CYX22" s="82"/>
      <c r="CYZ22" s="83"/>
      <c r="CZB22" s="22"/>
      <c r="CZD22" s="18"/>
      <c r="CZF22" s="19"/>
      <c r="CZL22" s="84"/>
      <c r="CZU22" s="83"/>
      <c r="CZY22" s="81"/>
      <c r="CZZ22" s="15"/>
      <c r="DAA22" s="82"/>
      <c r="DAC22" s="83"/>
      <c r="DAE22" s="22"/>
      <c r="DAG22" s="18"/>
      <c r="DAI22" s="19"/>
      <c r="DAO22" s="84"/>
      <c r="DAX22" s="83"/>
      <c r="DBB22" s="81"/>
      <c r="DBC22" s="15"/>
      <c r="DBD22" s="82"/>
      <c r="DBF22" s="83"/>
      <c r="DBH22" s="22"/>
      <c r="DBJ22" s="18"/>
      <c r="DBL22" s="19"/>
      <c r="DBR22" s="84"/>
      <c r="DCA22" s="83"/>
      <c r="DCE22" s="81"/>
      <c r="DCF22" s="15"/>
      <c r="DCG22" s="82"/>
      <c r="DCI22" s="83"/>
      <c r="DCK22" s="22"/>
      <c r="DCM22" s="18"/>
      <c r="DCO22" s="19"/>
      <c r="DCU22" s="84"/>
      <c r="DDD22" s="83"/>
      <c r="DDH22" s="81"/>
      <c r="DDI22" s="15"/>
      <c r="DDJ22" s="82"/>
      <c r="DDL22" s="83"/>
      <c r="DDN22" s="22"/>
      <c r="DDP22" s="18"/>
      <c r="DDR22" s="19"/>
      <c r="DDX22" s="84"/>
      <c r="DEG22" s="83"/>
      <c r="DEK22" s="81"/>
      <c r="DEL22" s="15"/>
      <c r="DEM22" s="82"/>
      <c r="DEO22" s="83"/>
      <c r="DEQ22" s="22"/>
      <c r="DES22" s="18"/>
      <c r="DEU22" s="19"/>
      <c r="DFA22" s="84"/>
      <c r="DFJ22" s="83"/>
      <c r="DFN22" s="81"/>
      <c r="DFO22" s="15"/>
      <c r="DFP22" s="82"/>
      <c r="DFR22" s="83"/>
      <c r="DFT22" s="22"/>
      <c r="DFV22" s="18"/>
      <c r="DFX22" s="19"/>
      <c r="DGD22" s="84"/>
      <c r="DGM22" s="83"/>
      <c r="DGQ22" s="81"/>
      <c r="DGR22" s="15"/>
      <c r="DGS22" s="82"/>
      <c r="DGU22" s="83"/>
      <c r="DGW22" s="22"/>
      <c r="DGY22" s="18"/>
      <c r="DHA22" s="19"/>
      <c r="DHG22" s="84"/>
      <c r="DHP22" s="83"/>
      <c r="DHT22" s="81"/>
      <c r="DHU22" s="15"/>
      <c r="DHV22" s="82"/>
      <c r="DHX22" s="83"/>
      <c r="DHZ22" s="22"/>
      <c r="DIB22" s="18"/>
      <c r="DID22" s="19"/>
      <c r="DIJ22" s="84"/>
      <c r="DIS22" s="83"/>
      <c r="DIW22" s="81"/>
      <c r="DIX22" s="15"/>
      <c r="DIY22" s="82"/>
      <c r="DJA22" s="83"/>
      <c r="DJC22" s="22"/>
      <c r="DJE22" s="18"/>
      <c r="DJG22" s="19"/>
      <c r="DJM22" s="84"/>
      <c r="DJV22" s="83"/>
      <c r="DJZ22" s="81"/>
      <c r="DKA22" s="15"/>
      <c r="DKB22" s="82"/>
      <c r="DKD22" s="83"/>
      <c r="DKF22" s="22"/>
      <c r="DKH22" s="18"/>
      <c r="DKJ22" s="19"/>
      <c r="DKP22" s="84"/>
      <c r="DKY22" s="83"/>
      <c r="DLC22" s="81"/>
      <c r="DLD22" s="15"/>
      <c r="DLE22" s="82"/>
      <c r="DLG22" s="83"/>
      <c r="DLI22" s="22"/>
      <c r="DLK22" s="18"/>
      <c r="DLM22" s="19"/>
      <c r="DLS22" s="84"/>
      <c r="DMB22" s="83"/>
      <c r="DMF22" s="81"/>
      <c r="DMG22" s="15"/>
      <c r="DMH22" s="82"/>
      <c r="DMJ22" s="83"/>
      <c r="DML22" s="22"/>
      <c r="DMN22" s="18"/>
      <c r="DMP22" s="19"/>
      <c r="DMV22" s="84"/>
      <c r="DNE22" s="83"/>
      <c r="DNI22" s="81"/>
      <c r="DNJ22" s="15"/>
      <c r="DNK22" s="82"/>
      <c r="DNM22" s="83"/>
      <c r="DNO22" s="22"/>
      <c r="DNQ22" s="18"/>
      <c r="DNS22" s="19"/>
      <c r="DNY22" s="84"/>
      <c r="DOH22" s="83"/>
      <c r="DOL22" s="81"/>
      <c r="DOM22" s="15"/>
      <c r="DON22" s="82"/>
      <c r="DOP22" s="83"/>
      <c r="DOR22" s="22"/>
      <c r="DOT22" s="18"/>
      <c r="DOV22" s="19"/>
      <c r="DPB22" s="84"/>
      <c r="DPK22" s="83"/>
      <c r="DPO22" s="81"/>
      <c r="DPP22" s="15"/>
      <c r="DPQ22" s="82"/>
      <c r="DPS22" s="83"/>
      <c r="DPU22" s="22"/>
      <c r="DPW22" s="18"/>
      <c r="DPY22" s="19"/>
      <c r="DQE22" s="84"/>
      <c r="DQN22" s="83"/>
      <c r="DQR22" s="81"/>
      <c r="DQS22" s="15"/>
      <c r="DQT22" s="82"/>
      <c r="DQV22" s="83"/>
      <c r="DQX22" s="22"/>
      <c r="DQZ22" s="18"/>
      <c r="DRB22" s="19"/>
      <c r="DRH22" s="84"/>
      <c r="DRQ22" s="83"/>
      <c r="DRU22" s="81"/>
      <c r="DRV22" s="15"/>
      <c r="DRW22" s="82"/>
      <c r="DRY22" s="83"/>
      <c r="DSA22" s="22"/>
      <c r="DSC22" s="18"/>
      <c r="DSE22" s="19"/>
      <c r="DSK22" s="84"/>
      <c r="DST22" s="83"/>
      <c r="DSX22" s="81"/>
      <c r="DSY22" s="15"/>
      <c r="DSZ22" s="82"/>
      <c r="DTB22" s="83"/>
      <c r="DTD22" s="22"/>
      <c r="DTF22" s="18"/>
      <c r="DTH22" s="19"/>
      <c r="DTN22" s="84"/>
      <c r="DTW22" s="83"/>
      <c r="DUA22" s="81"/>
      <c r="DUB22" s="15"/>
      <c r="DUC22" s="82"/>
      <c r="DUE22" s="83"/>
      <c r="DUG22" s="22"/>
      <c r="DUI22" s="18"/>
      <c r="DUK22" s="19"/>
      <c r="DUQ22" s="84"/>
      <c r="DUZ22" s="83"/>
      <c r="DVD22" s="81"/>
      <c r="DVE22" s="15"/>
      <c r="DVF22" s="82"/>
      <c r="DVH22" s="83"/>
      <c r="DVJ22" s="22"/>
      <c r="DVL22" s="18"/>
      <c r="DVN22" s="19"/>
      <c r="DVT22" s="84"/>
      <c r="DWC22" s="83"/>
      <c r="DWG22" s="81"/>
      <c r="DWH22" s="15"/>
      <c r="DWI22" s="82"/>
      <c r="DWK22" s="83"/>
      <c r="DWM22" s="22"/>
      <c r="DWO22" s="18"/>
      <c r="DWQ22" s="19"/>
      <c r="DWW22" s="84"/>
      <c r="DXF22" s="83"/>
      <c r="DXJ22" s="81"/>
      <c r="DXK22" s="15"/>
      <c r="DXL22" s="82"/>
      <c r="DXN22" s="83"/>
      <c r="DXP22" s="22"/>
      <c r="DXR22" s="18"/>
      <c r="DXT22" s="19"/>
      <c r="DXZ22" s="84"/>
      <c r="DYI22" s="83"/>
      <c r="DYM22" s="81"/>
      <c r="DYN22" s="15"/>
      <c r="DYO22" s="82"/>
      <c r="DYQ22" s="83"/>
      <c r="DYS22" s="22"/>
      <c r="DYU22" s="18"/>
      <c r="DYW22" s="19"/>
      <c r="DZC22" s="84"/>
      <c r="DZL22" s="83"/>
      <c r="DZP22" s="81"/>
      <c r="DZQ22" s="15"/>
      <c r="DZR22" s="82"/>
      <c r="DZT22" s="83"/>
      <c r="DZV22" s="22"/>
      <c r="DZX22" s="18"/>
      <c r="DZZ22" s="19"/>
      <c r="EAF22" s="84"/>
      <c r="EAO22" s="83"/>
      <c r="EAS22" s="81"/>
      <c r="EAT22" s="15"/>
      <c r="EAU22" s="82"/>
      <c r="EAW22" s="83"/>
      <c r="EAY22" s="22"/>
      <c r="EBA22" s="18"/>
      <c r="EBC22" s="19"/>
      <c r="EBI22" s="84"/>
      <c r="EBR22" s="83"/>
      <c r="EBV22" s="81"/>
      <c r="EBW22" s="15"/>
      <c r="EBX22" s="82"/>
      <c r="EBZ22" s="83"/>
      <c r="ECB22" s="22"/>
      <c r="ECD22" s="18"/>
      <c r="ECF22" s="19"/>
      <c r="ECL22" s="84"/>
      <c r="ECU22" s="83"/>
      <c r="ECY22" s="81"/>
      <c r="ECZ22" s="15"/>
      <c r="EDA22" s="82"/>
      <c r="EDC22" s="83"/>
      <c r="EDE22" s="22"/>
      <c r="EDG22" s="18"/>
      <c r="EDI22" s="19"/>
      <c r="EDO22" s="84"/>
      <c r="EDX22" s="83"/>
      <c r="EEB22" s="81"/>
      <c r="EEC22" s="15"/>
      <c r="EED22" s="82"/>
      <c r="EEF22" s="83"/>
      <c r="EEH22" s="22"/>
      <c r="EEJ22" s="18"/>
      <c r="EEL22" s="19"/>
      <c r="EER22" s="84"/>
      <c r="EFA22" s="83"/>
      <c r="EFE22" s="81"/>
      <c r="EFF22" s="15"/>
      <c r="EFG22" s="82"/>
      <c r="EFI22" s="83"/>
      <c r="EFK22" s="22"/>
      <c r="EFM22" s="18"/>
      <c r="EFO22" s="19"/>
      <c r="EFU22" s="84"/>
      <c r="EGD22" s="83"/>
      <c r="EGH22" s="81"/>
      <c r="EGI22" s="15"/>
      <c r="EGJ22" s="82"/>
      <c r="EGL22" s="83"/>
      <c r="EGN22" s="22"/>
      <c r="EGP22" s="18"/>
      <c r="EGR22" s="19"/>
      <c r="EGX22" s="84"/>
      <c r="EHG22" s="83"/>
      <c r="EHK22" s="81"/>
      <c r="EHL22" s="15"/>
      <c r="EHM22" s="82"/>
      <c r="EHO22" s="83"/>
      <c r="EHQ22" s="22"/>
      <c r="EHS22" s="18"/>
      <c r="EHU22" s="19"/>
      <c r="EIA22" s="84"/>
      <c r="EIJ22" s="83"/>
      <c r="EIN22" s="81"/>
      <c r="EIO22" s="15"/>
      <c r="EIP22" s="82"/>
      <c r="EIR22" s="83"/>
      <c r="EIT22" s="22"/>
      <c r="EIV22" s="18"/>
      <c r="EIX22" s="19"/>
      <c r="EJD22" s="84"/>
      <c r="EJM22" s="83"/>
      <c r="EJQ22" s="81"/>
      <c r="EJR22" s="15"/>
      <c r="EJS22" s="82"/>
      <c r="EJU22" s="83"/>
      <c r="EJW22" s="22"/>
      <c r="EJY22" s="18"/>
      <c r="EKA22" s="19"/>
      <c r="EKG22" s="84"/>
      <c r="EKP22" s="83"/>
      <c r="EKT22" s="81"/>
      <c r="EKU22" s="15"/>
      <c r="EKV22" s="82"/>
      <c r="EKX22" s="83"/>
      <c r="EKZ22" s="22"/>
      <c r="ELB22" s="18"/>
      <c r="ELD22" s="19"/>
      <c r="ELJ22" s="84"/>
      <c r="ELS22" s="83"/>
      <c r="ELW22" s="81"/>
      <c r="ELX22" s="15"/>
      <c r="ELY22" s="82"/>
      <c r="EMA22" s="83"/>
      <c r="EMC22" s="22"/>
      <c r="EME22" s="18"/>
      <c r="EMG22" s="19"/>
      <c r="EMM22" s="84"/>
      <c r="EMV22" s="83"/>
      <c r="EMZ22" s="81"/>
      <c r="ENA22" s="15"/>
      <c r="ENB22" s="82"/>
      <c r="END22" s="83"/>
      <c r="ENF22" s="22"/>
      <c r="ENH22" s="18"/>
      <c r="ENJ22" s="19"/>
      <c r="ENP22" s="84"/>
      <c r="ENY22" s="83"/>
      <c r="EOC22" s="81"/>
      <c r="EOD22" s="15"/>
      <c r="EOE22" s="82"/>
      <c r="EOG22" s="83"/>
      <c r="EOI22" s="22"/>
      <c r="EOK22" s="18"/>
      <c r="EOM22" s="19"/>
      <c r="EOS22" s="84"/>
      <c r="EPB22" s="83"/>
      <c r="EPF22" s="81"/>
      <c r="EPG22" s="15"/>
      <c r="EPH22" s="82"/>
      <c r="EPJ22" s="83"/>
      <c r="EPL22" s="22"/>
      <c r="EPN22" s="18"/>
      <c r="EPP22" s="19"/>
      <c r="EPV22" s="84"/>
      <c r="EQE22" s="83"/>
      <c r="EQI22" s="81"/>
      <c r="EQJ22" s="15"/>
      <c r="EQK22" s="82"/>
      <c r="EQM22" s="83"/>
      <c r="EQO22" s="22"/>
      <c r="EQQ22" s="18"/>
      <c r="EQS22" s="19"/>
      <c r="EQY22" s="84"/>
      <c r="ERH22" s="83"/>
      <c r="ERL22" s="81"/>
      <c r="ERM22" s="15"/>
      <c r="ERN22" s="82"/>
      <c r="ERP22" s="83"/>
      <c r="ERR22" s="22"/>
      <c r="ERT22" s="18"/>
      <c r="ERV22" s="19"/>
      <c r="ESB22" s="84"/>
      <c r="ESK22" s="83"/>
      <c r="ESO22" s="81"/>
      <c r="ESP22" s="15"/>
      <c r="ESQ22" s="82"/>
      <c r="ESS22" s="83"/>
      <c r="ESU22" s="22"/>
      <c r="ESW22" s="18"/>
      <c r="ESY22" s="19"/>
      <c r="ETE22" s="84"/>
      <c r="ETN22" s="83"/>
      <c r="ETR22" s="81"/>
      <c r="ETS22" s="15"/>
      <c r="ETT22" s="82"/>
      <c r="ETV22" s="83"/>
      <c r="ETX22" s="22"/>
      <c r="ETZ22" s="18"/>
      <c r="EUB22" s="19"/>
      <c r="EUH22" s="84"/>
      <c r="EUQ22" s="83"/>
      <c r="EUU22" s="81"/>
      <c r="EUV22" s="15"/>
      <c r="EUW22" s="82"/>
      <c r="EUY22" s="83"/>
      <c r="EVA22" s="22"/>
      <c r="EVC22" s="18"/>
      <c r="EVE22" s="19"/>
      <c r="EVK22" s="84"/>
      <c r="EVT22" s="83"/>
      <c r="EVX22" s="81"/>
      <c r="EVY22" s="15"/>
      <c r="EVZ22" s="82"/>
      <c r="EWB22" s="83"/>
      <c r="EWD22" s="22"/>
      <c r="EWF22" s="18"/>
      <c r="EWH22" s="19"/>
      <c r="EWN22" s="84"/>
      <c r="EWW22" s="83"/>
      <c r="EXA22" s="81"/>
      <c r="EXB22" s="15"/>
      <c r="EXC22" s="82"/>
      <c r="EXE22" s="83"/>
      <c r="EXG22" s="22"/>
      <c r="EXI22" s="18"/>
      <c r="EXK22" s="19"/>
      <c r="EXQ22" s="84"/>
      <c r="EXZ22" s="83"/>
      <c r="EYD22" s="81"/>
      <c r="EYE22" s="15"/>
      <c r="EYF22" s="82"/>
      <c r="EYH22" s="83"/>
      <c r="EYJ22" s="22"/>
      <c r="EYL22" s="18"/>
      <c r="EYN22" s="19"/>
      <c r="EYT22" s="84"/>
      <c r="EZC22" s="83"/>
      <c r="EZG22" s="81"/>
      <c r="EZH22" s="15"/>
      <c r="EZI22" s="82"/>
      <c r="EZK22" s="83"/>
      <c r="EZM22" s="22"/>
      <c r="EZO22" s="18"/>
      <c r="EZQ22" s="19"/>
      <c r="EZW22" s="84"/>
      <c r="FAF22" s="83"/>
      <c r="FAJ22" s="81"/>
      <c r="FAK22" s="15"/>
      <c r="FAL22" s="82"/>
      <c r="FAN22" s="83"/>
      <c r="FAP22" s="22"/>
      <c r="FAR22" s="18"/>
      <c r="FAT22" s="19"/>
      <c r="FAZ22" s="84"/>
      <c r="FBI22" s="83"/>
      <c r="FBM22" s="81"/>
      <c r="FBN22" s="15"/>
      <c r="FBO22" s="82"/>
      <c r="FBQ22" s="83"/>
      <c r="FBS22" s="22"/>
      <c r="FBU22" s="18"/>
      <c r="FBW22" s="19"/>
      <c r="FCC22" s="84"/>
      <c r="FCL22" s="83"/>
      <c r="FCP22" s="81"/>
      <c r="FCQ22" s="15"/>
      <c r="FCR22" s="82"/>
      <c r="FCT22" s="83"/>
      <c r="FCV22" s="22"/>
      <c r="FCX22" s="18"/>
      <c r="FCZ22" s="19"/>
      <c r="FDF22" s="84"/>
      <c r="FDO22" s="83"/>
      <c r="FDS22" s="81"/>
      <c r="FDT22" s="15"/>
      <c r="FDU22" s="82"/>
      <c r="FDW22" s="83"/>
      <c r="FDY22" s="22"/>
      <c r="FEA22" s="18"/>
      <c r="FEC22" s="19"/>
      <c r="FEI22" s="84"/>
      <c r="FER22" s="83"/>
      <c r="FEV22" s="81"/>
      <c r="FEW22" s="15"/>
      <c r="FEX22" s="82"/>
      <c r="FEZ22" s="83"/>
      <c r="FFB22" s="22"/>
      <c r="FFD22" s="18"/>
      <c r="FFF22" s="19"/>
      <c r="FFL22" s="84"/>
      <c r="FFU22" s="83"/>
      <c r="FFY22" s="81"/>
      <c r="FFZ22" s="15"/>
      <c r="FGA22" s="82"/>
      <c r="FGC22" s="83"/>
      <c r="FGE22" s="22"/>
      <c r="FGG22" s="18"/>
      <c r="FGI22" s="19"/>
      <c r="FGO22" s="84"/>
      <c r="FGX22" s="83"/>
      <c r="FHB22" s="81"/>
      <c r="FHC22" s="15"/>
      <c r="FHD22" s="82"/>
      <c r="FHF22" s="83"/>
      <c r="FHH22" s="22"/>
      <c r="FHJ22" s="18"/>
      <c r="FHL22" s="19"/>
      <c r="FHR22" s="84"/>
      <c r="FIA22" s="83"/>
      <c r="FIE22" s="81"/>
      <c r="FIF22" s="15"/>
      <c r="FIG22" s="82"/>
      <c r="FII22" s="83"/>
      <c r="FIK22" s="22"/>
      <c r="FIM22" s="18"/>
      <c r="FIO22" s="19"/>
      <c r="FIU22" s="84"/>
      <c r="FJD22" s="83"/>
      <c r="FJH22" s="81"/>
      <c r="FJI22" s="15"/>
      <c r="FJJ22" s="82"/>
      <c r="FJL22" s="83"/>
      <c r="FJN22" s="22"/>
      <c r="FJP22" s="18"/>
      <c r="FJR22" s="19"/>
      <c r="FJX22" s="84"/>
      <c r="FKG22" s="83"/>
      <c r="FKK22" s="81"/>
      <c r="FKL22" s="15"/>
      <c r="FKM22" s="82"/>
      <c r="FKO22" s="83"/>
      <c r="FKQ22" s="22"/>
      <c r="FKS22" s="18"/>
      <c r="FKU22" s="19"/>
      <c r="FLA22" s="84"/>
      <c r="FLJ22" s="83"/>
      <c r="FLN22" s="81"/>
      <c r="FLO22" s="15"/>
      <c r="FLP22" s="82"/>
      <c r="FLR22" s="83"/>
      <c r="FLT22" s="22"/>
      <c r="FLV22" s="18"/>
      <c r="FLX22" s="19"/>
      <c r="FMD22" s="84"/>
      <c r="FMM22" s="83"/>
      <c r="FMQ22" s="81"/>
      <c r="FMR22" s="15"/>
      <c r="FMS22" s="82"/>
      <c r="FMU22" s="83"/>
      <c r="FMW22" s="22"/>
      <c r="FMY22" s="18"/>
      <c r="FNA22" s="19"/>
      <c r="FNG22" s="84"/>
      <c r="FNP22" s="83"/>
      <c r="FNT22" s="81"/>
      <c r="FNU22" s="15"/>
      <c r="FNV22" s="82"/>
      <c r="FNX22" s="83"/>
      <c r="FNZ22" s="22"/>
      <c r="FOB22" s="18"/>
      <c r="FOD22" s="19"/>
      <c r="FOJ22" s="84"/>
      <c r="FOS22" s="83"/>
      <c r="FOW22" s="81"/>
      <c r="FOX22" s="15"/>
      <c r="FOY22" s="82"/>
      <c r="FPA22" s="83"/>
      <c r="FPC22" s="22"/>
      <c r="FPE22" s="18"/>
      <c r="FPG22" s="19"/>
      <c r="FPM22" s="84"/>
      <c r="FPV22" s="83"/>
      <c r="FPZ22" s="81"/>
      <c r="FQA22" s="15"/>
      <c r="FQB22" s="82"/>
      <c r="FQD22" s="83"/>
      <c r="FQF22" s="22"/>
      <c r="FQH22" s="18"/>
      <c r="FQJ22" s="19"/>
      <c r="FQP22" s="84"/>
      <c r="FQY22" s="83"/>
      <c r="FRC22" s="81"/>
      <c r="FRD22" s="15"/>
      <c r="FRE22" s="82"/>
      <c r="FRG22" s="83"/>
      <c r="FRI22" s="22"/>
      <c r="FRK22" s="18"/>
      <c r="FRM22" s="19"/>
      <c r="FRS22" s="84"/>
      <c r="FSB22" s="83"/>
      <c r="FSF22" s="81"/>
      <c r="FSG22" s="15"/>
      <c r="FSH22" s="82"/>
      <c r="FSJ22" s="83"/>
      <c r="FSL22" s="22"/>
      <c r="FSN22" s="18"/>
      <c r="FSP22" s="19"/>
      <c r="FSV22" s="84"/>
      <c r="FTE22" s="83"/>
      <c r="FTI22" s="81"/>
      <c r="FTJ22" s="15"/>
      <c r="FTK22" s="82"/>
      <c r="FTM22" s="83"/>
      <c r="FTO22" s="22"/>
      <c r="FTQ22" s="18"/>
      <c r="FTS22" s="19"/>
      <c r="FTY22" s="84"/>
      <c r="FUH22" s="83"/>
      <c r="FUL22" s="81"/>
      <c r="FUM22" s="15"/>
      <c r="FUN22" s="82"/>
      <c r="FUP22" s="83"/>
      <c r="FUR22" s="22"/>
      <c r="FUT22" s="18"/>
      <c r="FUV22" s="19"/>
      <c r="FVB22" s="84"/>
      <c r="FVK22" s="83"/>
      <c r="FVO22" s="81"/>
      <c r="FVP22" s="15"/>
      <c r="FVQ22" s="82"/>
      <c r="FVS22" s="83"/>
      <c r="FVU22" s="22"/>
      <c r="FVW22" s="18"/>
      <c r="FVY22" s="19"/>
      <c r="FWE22" s="84"/>
      <c r="FWN22" s="83"/>
      <c r="FWR22" s="81"/>
      <c r="FWS22" s="15"/>
      <c r="FWT22" s="82"/>
      <c r="FWV22" s="83"/>
      <c r="FWX22" s="22"/>
      <c r="FWZ22" s="18"/>
      <c r="FXB22" s="19"/>
      <c r="FXH22" s="84"/>
      <c r="FXQ22" s="83"/>
      <c r="FXU22" s="81"/>
      <c r="FXV22" s="15"/>
      <c r="FXW22" s="82"/>
      <c r="FXY22" s="83"/>
      <c r="FYA22" s="22"/>
      <c r="FYC22" s="18"/>
      <c r="FYE22" s="19"/>
      <c r="FYK22" s="84"/>
      <c r="FYT22" s="83"/>
      <c r="FYX22" s="81"/>
      <c r="FYY22" s="15"/>
      <c r="FYZ22" s="82"/>
      <c r="FZB22" s="83"/>
      <c r="FZD22" s="22"/>
      <c r="FZF22" s="18"/>
      <c r="FZH22" s="19"/>
      <c r="FZN22" s="84"/>
      <c r="FZW22" s="83"/>
      <c r="GAA22" s="81"/>
      <c r="GAB22" s="15"/>
      <c r="GAC22" s="82"/>
      <c r="GAE22" s="83"/>
      <c r="GAG22" s="22"/>
      <c r="GAI22" s="18"/>
      <c r="GAK22" s="19"/>
      <c r="GAQ22" s="84"/>
      <c r="GAZ22" s="83"/>
      <c r="GBD22" s="81"/>
      <c r="GBE22" s="15"/>
      <c r="GBF22" s="82"/>
      <c r="GBH22" s="83"/>
      <c r="GBJ22" s="22"/>
      <c r="GBL22" s="18"/>
      <c r="GBN22" s="19"/>
      <c r="GBT22" s="84"/>
      <c r="GCC22" s="83"/>
      <c r="GCG22" s="81"/>
      <c r="GCH22" s="15"/>
      <c r="GCI22" s="82"/>
      <c r="GCK22" s="83"/>
      <c r="GCM22" s="22"/>
      <c r="GCO22" s="18"/>
      <c r="GCQ22" s="19"/>
      <c r="GCW22" s="84"/>
      <c r="GDF22" s="83"/>
      <c r="GDJ22" s="81"/>
      <c r="GDK22" s="15"/>
      <c r="GDL22" s="82"/>
      <c r="GDN22" s="83"/>
      <c r="GDP22" s="22"/>
      <c r="GDR22" s="18"/>
      <c r="GDT22" s="19"/>
      <c r="GDZ22" s="84"/>
      <c r="GEI22" s="83"/>
      <c r="GEM22" s="81"/>
      <c r="GEN22" s="15"/>
      <c r="GEO22" s="82"/>
      <c r="GEQ22" s="83"/>
      <c r="GES22" s="22"/>
      <c r="GEU22" s="18"/>
      <c r="GEW22" s="19"/>
      <c r="GFC22" s="84"/>
      <c r="GFL22" s="83"/>
      <c r="GFP22" s="81"/>
      <c r="GFQ22" s="15"/>
      <c r="GFR22" s="82"/>
      <c r="GFT22" s="83"/>
      <c r="GFV22" s="22"/>
      <c r="GFX22" s="18"/>
      <c r="GFZ22" s="19"/>
      <c r="GGF22" s="84"/>
      <c r="GGO22" s="83"/>
      <c r="GGS22" s="81"/>
      <c r="GGT22" s="15"/>
      <c r="GGU22" s="82"/>
      <c r="GGW22" s="83"/>
      <c r="GGY22" s="22"/>
      <c r="GHA22" s="18"/>
      <c r="GHC22" s="19"/>
      <c r="GHI22" s="84"/>
      <c r="GHR22" s="83"/>
      <c r="GHV22" s="81"/>
      <c r="GHW22" s="15"/>
      <c r="GHX22" s="82"/>
      <c r="GHZ22" s="83"/>
      <c r="GIB22" s="22"/>
      <c r="GID22" s="18"/>
      <c r="GIF22" s="19"/>
      <c r="GIL22" s="84"/>
      <c r="GIU22" s="83"/>
      <c r="GIY22" s="81"/>
      <c r="GIZ22" s="15"/>
      <c r="GJA22" s="82"/>
      <c r="GJC22" s="83"/>
      <c r="GJE22" s="22"/>
      <c r="GJG22" s="18"/>
      <c r="GJI22" s="19"/>
      <c r="GJO22" s="84"/>
      <c r="GJX22" s="83"/>
      <c r="GKB22" s="81"/>
      <c r="GKC22" s="15"/>
      <c r="GKD22" s="82"/>
      <c r="GKF22" s="83"/>
      <c r="GKH22" s="22"/>
      <c r="GKJ22" s="18"/>
      <c r="GKL22" s="19"/>
      <c r="GKR22" s="84"/>
      <c r="GLA22" s="83"/>
      <c r="GLE22" s="81"/>
      <c r="GLF22" s="15"/>
      <c r="GLG22" s="82"/>
      <c r="GLI22" s="83"/>
      <c r="GLK22" s="22"/>
      <c r="GLM22" s="18"/>
      <c r="GLO22" s="19"/>
      <c r="GLU22" s="84"/>
      <c r="GMD22" s="83"/>
      <c r="GMH22" s="81"/>
      <c r="GMI22" s="15"/>
      <c r="GMJ22" s="82"/>
      <c r="GML22" s="83"/>
      <c r="GMN22" s="22"/>
      <c r="GMP22" s="18"/>
      <c r="GMR22" s="19"/>
      <c r="GMX22" s="84"/>
      <c r="GNG22" s="83"/>
      <c r="GNK22" s="81"/>
      <c r="GNL22" s="15"/>
      <c r="GNM22" s="82"/>
      <c r="GNO22" s="83"/>
      <c r="GNQ22" s="22"/>
      <c r="GNS22" s="18"/>
      <c r="GNU22" s="19"/>
      <c r="GOA22" s="84"/>
      <c r="GOJ22" s="83"/>
      <c r="GON22" s="81"/>
      <c r="GOO22" s="15"/>
      <c r="GOP22" s="82"/>
      <c r="GOR22" s="83"/>
      <c r="GOT22" s="22"/>
      <c r="GOV22" s="18"/>
      <c r="GOX22" s="19"/>
      <c r="GPD22" s="84"/>
      <c r="GPM22" s="83"/>
      <c r="GPQ22" s="81"/>
      <c r="GPR22" s="15"/>
      <c r="GPS22" s="82"/>
      <c r="GPU22" s="83"/>
      <c r="GPW22" s="22"/>
      <c r="GPY22" s="18"/>
      <c r="GQA22" s="19"/>
      <c r="GQG22" s="84"/>
      <c r="GQP22" s="83"/>
      <c r="GQT22" s="81"/>
      <c r="GQU22" s="15"/>
      <c r="GQV22" s="82"/>
      <c r="GQX22" s="83"/>
      <c r="GQZ22" s="22"/>
      <c r="GRB22" s="18"/>
      <c r="GRD22" s="19"/>
      <c r="GRJ22" s="84"/>
      <c r="GRS22" s="83"/>
      <c r="GRW22" s="81"/>
      <c r="GRX22" s="15"/>
      <c r="GRY22" s="82"/>
      <c r="GSA22" s="83"/>
      <c r="GSC22" s="22"/>
      <c r="GSE22" s="18"/>
      <c r="GSG22" s="19"/>
      <c r="GSM22" s="84"/>
      <c r="GSV22" s="83"/>
      <c r="GSZ22" s="81"/>
      <c r="GTA22" s="15"/>
      <c r="GTB22" s="82"/>
      <c r="GTD22" s="83"/>
      <c r="GTF22" s="22"/>
      <c r="GTH22" s="18"/>
      <c r="GTJ22" s="19"/>
      <c r="GTP22" s="84"/>
      <c r="GTY22" s="83"/>
      <c r="GUC22" s="81"/>
      <c r="GUD22" s="15"/>
      <c r="GUE22" s="82"/>
      <c r="GUG22" s="83"/>
      <c r="GUI22" s="22"/>
      <c r="GUK22" s="18"/>
      <c r="GUM22" s="19"/>
      <c r="GUS22" s="84"/>
      <c r="GVB22" s="83"/>
      <c r="GVF22" s="81"/>
      <c r="GVG22" s="15"/>
      <c r="GVH22" s="82"/>
      <c r="GVJ22" s="83"/>
      <c r="GVL22" s="22"/>
      <c r="GVN22" s="18"/>
      <c r="GVP22" s="19"/>
      <c r="GVV22" s="84"/>
      <c r="GWE22" s="83"/>
      <c r="GWI22" s="81"/>
      <c r="GWJ22" s="15"/>
      <c r="GWK22" s="82"/>
      <c r="GWM22" s="83"/>
      <c r="GWO22" s="22"/>
      <c r="GWQ22" s="18"/>
      <c r="GWS22" s="19"/>
      <c r="GWY22" s="84"/>
      <c r="GXH22" s="83"/>
      <c r="GXL22" s="81"/>
      <c r="GXM22" s="15"/>
      <c r="GXN22" s="82"/>
      <c r="GXP22" s="83"/>
      <c r="GXR22" s="22"/>
      <c r="GXT22" s="18"/>
      <c r="GXV22" s="19"/>
      <c r="GYB22" s="84"/>
      <c r="GYK22" s="83"/>
      <c r="GYO22" s="81"/>
      <c r="GYP22" s="15"/>
      <c r="GYQ22" s="82"/>
      <c r="GYS22" s="83"/>
      <c r="GYU22" s="22"/>
      <c r="GYW22" s="18"/>
      <c r="GYY22" s="19"/>
      <c r="GZE22" s="84"/>
      <c r="GZN22" s="83"/>
      <c r="GZR22" s="81"/>
      <c r="GZS22" s="15"/>
      <c r="GZT22" s="82"/>
      <c r="GZV22" s="83"/>
      <c r="GZX22" s="22"/>
      <c r="GZZ22" s="18"/>
      <c r="HAB22" s="19"/>
      <c r="HAH22" s="84"/>
      <c r="HAQ22" s="83"/>
      <c r="HAU22" s="81"/>
      <c r="HAV22" s="15"/>
      <c r="HAW22" s="82"/>
      <c r="HAY22" s="83"/>
      <c r="HBA22" s="22"/>
      <c r="HBC22" s="18"/>
      <c r="HBE22" s="19"/>
      <c r="HBK22" s="84"/>
      <c r="HBT22" s="83"/>
      <c r="HBX22" s="81"/>
      <c r="HBY22" s="15"/>
      <c r="HBZ22" s="82"/>
      <c r="HCB22" s="83"/>
      <c r="HCD22" s="22"/>
      <c r="HCF22" s="18"/>
      <c r="HCH22" s="19"/>
      <c r="HCN22" s="84"/>
      <c r="HCW22" s="83"/>
      <c r="HDA22" s="81"/>
      <c r="HDB22" s="15"/>
      <c r="HDC22" s="82"/>
      <c r="HDE22" s="83"/>
      <c r="HDG22" s="22"/>
      <c r="HDI22" s="18"/>
      <c r="HDK22" s="19"/>
      <c r="HDQ22" s="84"/>
      <c r="HDZ22" s="83"/>
      <c r="HED22" s="81"/>
      <c r="HEE22" s="15"/>
      <c r="HEF22" s="82"/>
      <c r="HEH22" s="83"/>
      <c r="HEJ22" s="22"/>
      <c r="HEL22" s="18"/>
      <c r="HEN22" s="19"/>
      <c r="HET22" s="84"/>
      <c r="HFC22" s="83"/>
      <c r="HFG22" s="81"/>
      <c r="HFH22" s="15"/>
      <c r="HFI22" s="82"/>
      <c r="HFK22" s="83"/>
      <c r="HFM22" s="22"/>
      <c r="HFO22" s="18"/>
      <c r="HFQ22" s="19"/>
      <c r="HFW22" s="84"/>
      <c r="HGF22" s="83"/>
      <c r="HGJ22" s="81"/>
      <c r="HGK22" s="15"/>
      <c r="HGL22" s="82"/>
      <c r="HGN22" s="83"/>
      <c r="HGP22" s="22"/>
      <c r="HGR22" s="18"/>
      <c r="HGT22" s="19"/>
      <c r="HGZ22" s="84"/>
      <c r="HHI22" s="83"/>
      <c r="HHM22" s="81"/>
      <c r="HHN22" s="15"/>
      <c r="HHO22" s="82"/>
      <c r="HHQ22" s="83"/>
      <c r="HHS22" s="22"/>
      <c r="HHU22" s="18"/>
      <c r="HHW22" s="19"/>
      <c r="HIC22" s="84"/>
      <c r="HIL22" s="83"/>
      <c r="HIP22" s="81"/>
      <c r="HIQ22" s="15"/>
      <c r="HIR22" s="82"/>
      <c r="HIT22" s="83"/>
      <c r="HIV22" s="22"/>
      <c r="HIX22" s="18"/>
      <c r="HIZ22" s="19"/>
      <c r="HJF22" s="84"/>
      <c r="HJO22" s="83"/>
      <c r="HJS22" s="81"/>
      <c r="HJT22" s="15"/>
      <c r="HJU22" s="82"/>
      <c r="HJW22" s="83"/>
      <c r="HJY22" s="22"/>
      <c r="HKA22" s="18"/>
      <c r="HKC22" s="19"/>
      <c r="HKI22" s="84"/>
      <c r="HKR22" s="83"/>
      <c r="HKV22" s="81"/>
      <c r="HKW22" s="15"/>
      <c r="HKX22" s="82"/>
      <c r="HKZ22" s="83"/>
      <c r="HLB22" s="22"/>
      <c r="HLD22" s="18"/>
      <c r="HLF22" s="19"/>
      <c r="HLL22" s="84"/>
      <c r="HLU22" s="83"/>
      <c r="HLY22" s="81"/>
      <c r="HLZ22" s="15"/>
      <c r="HMA22" s="82"/>
      <c r="HMC22" s="83"/>
      <c r="HME22" s="22"/>
      <c r="HMG22" s="18"/>
      <c r="HMI22" s="19"/>
      <c r="HMO22" s="84"/>
      <c r="HMX22" s="83"/>
      <c r="HNB22" s="81"/>
      <c r="HNC22" s="15"/>
      <c r="HND22" s="82"/>
      <c r="HNF22" s="83"/>
      <c r="HNH22" s="22"/>
      <c r="HNJ22" s="18"/>
      <c r="HNL22" s="19"/>
      <c r="HNR22" s="84"/>
      <c r="HOA22" s="83"/>
      <c r="HOE22" s="81"/>
      <c r="HOF22" s="15"/>
      <c r="HOG22" s="82"/>
      <c r="HOI22" s="83"/>
      <c r="HOK22" s="22"/>
      <c r="HOM22" s="18"/>
      <c r="HOO22" s="19"/>
      <c r="HOU22" s="84"/>
      <c r="HPD22" s="83"/>
      <c r="HPH22" s="81"/>
      <c r="HPI22" s="15"/>
      <c r="HPJ22" s="82"/>
      <c r="HPL22" s="83"/>
      <c r="HPN22" s="22"/>
      <c r="HPP22" s="18"/>
      <c r="HPR22" s="19"/>
      <c r="HPX22" s="84"/>
      <c r="HQG22" s="83"/>
      <c r="HQK22" s="81"/>
      <c r="HQL22" s="15"/>
      <c r="HQM22" s="82"/>
      <c r="HQO22" s="83"/>
      <c r="HQQ22" s="22"/>
      <c r="HQS22" s="18"/>
      <c r="HQU22" s="19"/>
      <c r="HRA22" s="84"/>
      <c r="HRJ22" s="83"/>
      <c r="HRN22" s="81"/>
      <c r="HRO22" s="15"/>
      <c r="HRP22" s="82"/>
      <c r="HRR22" s="83"/>
      <c r="HRT22" s="22"/>
      <c r="HRV22" s="18"/>
      <c r="HRX22" s="19"/>
      <c r="HSD22" s="84"/>
      <c r="HSM22" s="83"/>
      <c r="HSQ22" s="81"/>
      <c r="HSR22" s="15"/>
      <c r="HSS22" s="82"/>
      <c r="HSU22" s="83"/>
      <c r="HSW22" s="22"/>
      <c r="HSY22" s="18"/>
      <c r="HTA22" s="19"/>
      <c r="HTG22" s="84"/>
      <c r="HTP22" s="83"/>
      <c r="HTT22" s="81"/>
      <c r="HTU22" s="15"/>
      <c r="HTV22" s="82"/>
      <c r="HTX22" s="83"/>
      <c r="HTZ22" s="22"/>
      <c r="HUB22" s="18"/>
      <c r="HUD22" s="19"/>
      <c r="HUJ22" s="84"/>
      <c r="HUS22" s="83"/>
      <c r="HUW22" s="81"/>
      <c r="HUX22" s="15"/>
      <c r="HUY22" s="82"/>
      <c r="HVA22" s="83"/>
      <c r="HVC22" s="22"/>
      <c r="HVE22" s="18"/>
      <c r="HVG22" s="19"/>
      <c r="HVM22" s="84"/>
      <c r="HVV22" s="83"/>
      <c r="HVZ22" s="81"/>
      <c r="HWA22" s="15"/>
      <c r="HWB22" s="82"/>
      <c r="HWD22" s="83"/>
      <c r="HWF22" s="22"/>
      <c r="HWH22" s="18"/>
      <c r="HWJ22" s="19"/>
      <c r="HWP22" s="84"/>
      <c r="HWY22" s="83"/>
      <c r="HXC22" s="81"/>
      <c r="HXD22" s="15"/>
      <c r="HXE22" s="82"/>
      <c r="HXG22" s="83"/>
      <c r="HXI22" s="22"/>
      <c r="HXK22" s="18"/>
      <c r="HXM22" s="19"/>
      <c r="HXS22" s="84"/>
      <c r="HYB22" s="83"/>
      <c r="HYF22" s="81"/>
      <c r="HYG22" s="15"/>
      <c r="HYH22" s="82"/>
      <c r="HYJ22" s="83"/>
      <c r="HYL22" s="22"/>
      <c r="HYN22" s="18"/>
      <c r="HYP22" s="19"/>
      <c r="HYV22" s="84"/>
      <c r="HZE22" s="83"/>
      <c r="HZI22" s="81"/>
      <c r="HZJ22" s="15"/>
      <c r="HZK22" s="82"/>
      <c r="HZM22" s="83"/>
      <c r="HZO22" s="22"/>
      <c r="HZQ22" s="18"/>
      <c r="HZS22" s="19"/>
      <c r="HZY22" s="84"/>
      <c r="IAH22" s="83"/>
      <c r="IAL22" s="81"/>
      <c r="IAM22" s="15"/>
      <c r="IAN22" s="82"/>
      <c r="IAP22" s="83"/>
      <c r="IAR22" s="22"/>
      <c r="IAT22" s="18"/>
      <c r="IAV22" s="19"/>
      <c r="IBB22" s="84"/>
      <c r="IBK22" s="83"/>
      <c r="IBO22" s="81"/>
      <c r="IBP22" s="15"/>
      <c r="IBQ22" s="82"/>
      <c r="IBS22" s="83"/>
      <c r="IBU22" s="22"/>
      <c r="IBW22" s="18"/>
      <c r="IBY22" s="19"/>
      <c r="ICE22" s="84"/>
      <c r="ICN22" s="83"/>
      <c r="ICR22" s="81"/>
      <c r="ICS22" s="15"/>
      <c r="ICT22" s="82"/>
      <c r="ICV22" s="83"/>
      <c r="ICX22" s="22"/>
      <c r="ICZ22" s="18"/>
      <c r="IDB22" s="19"/>
      <c r="IDH22" s="84"/>
      <c r="IDQ22" s="83"/>
      <c r="IDU22" s="81"/>
      <c r="IDV22" s="15"/>
      <c r="IDW22" s="82"/>
      <c r="IDY22" s="83"/>
      <c r="IEA22" s="22"/>
      <c r="IEC22" s="18"/>
      <c r="IEE22" s="19"/>
      <c r="IEK22" s="84"/>
      <c r="IET22" s="83"/>
      <c r="IEX22" s="81"/>
      <c r="IEY22" s="15"/>
      <c r="IEZ22" s="82"/>
      <c r="IFB22" s="83"/>
      <c r="IFD22" s="22"/>
      <c r="IFF22" s="18"/>
      <c r="IFH22" s="19"/>
      <c r="IFN22" s="84"/>
      <c r="IFW22" s="83"/>
      <c r="IGA22" s="81"/>
      <c r="IGB22" s="15"/>
      <c r="IGC22" s="82"/>
      <c r="IGE22" s="83"/>
      <c r="IGG22" s="22"/>
      <c r="IGI22" s="18"/>
      <c r="IGK22" s="19"/>
      <c r="IGQ22" s="84"/>
      <c r="IGZ22" s="83"/>
      <c r="IHD22" s="81"/>
      <c r="IHE22" s="15"/>
      <c r="IHF22" s="82"/>
      <c r="IHH22" s="83"/>
      <c r="IHJ22" s="22"/>
      <c r="IHL22" s="18"/>
      <c r="IHN22" s="19"/>
      <c r="IHT22" s="84"/>
      <c r="IIC22" s="83"/>
      <c r="IIG22" s="81"/>
      <c r="IIH22" s="15"/>
      <c r="III22" s="82"/>
      <c r="IIK22" s="83"/>
      <c r="IIM22" s="22"/>
      <c r="IIO22" s="18"/>
      <c r="IIQ22" s="19"/>
      <c r="IIW22" s="84"/>
      <c r="IJF22" s="83"/>
      <c r="IJJ22" s="81"/>
      <c r="IJK22" s="15"/>
      <c r="IJL22" s="82"/>
      <c r="IJN22" s="83"/>
      <c r="IJP22" s="22"/>
      <c r="IJR22" s="18"/>
      <c r="IJT22" s="19"/>
      <c r="IJZ22" s="84"/>
      <c r="IKI22" s="83"/>
      <c r="IKM22" s="81"/>
      <c r="IKN22" s="15"/>
      <c r="IKO22" s="82"/>
      <c r="IKQ22" s="83"/>
      <c r="IKS22" s="22"/>
      <c r="IKU22" s="18"/>
      <c r="IKW22" s="19"/>
      <c r="ILC22" s="84"/>
      <c r="ILL22" s="83"/>
      <c r="ILP22" s="81"/>
      <c r="ILQ22" s="15"/>
      <c r="ILR22" s="82"/>
      <c r="ILT22" s="83"/>
      <c r="ILV22" s="22"/>
      <c r="ILX22" s="18"/>
      <c r="ILZ22" s="19"/>
      <c r="IMF22" s="84"/>
      <c r="IMO22" s="83"/>
      <c r="IMS22" s="81"/>
      <c r="IMT22" s="15"/>
      <c r="IMU22" s="82"/>
      <c r="IMW22" s="83"/>
      <c r="IMY22" s="22"/>
      <c r="INA22" s="18"/>
      <c r="INC22" s="19"/>
      <c r="INI22" s="84"/>
      <c r="INR22" s="83"/>
      <c r="INV22" s="81"/>
      <c r="INW22" s="15"/>
      <c r="INX22" s="82"/>
      <c r="INZ22" s="83"/>
      <c r="IOB22" s="22"/>
      <c r="IOD22" s="18"/>
      <c r="IOF22" s="19"/>
      <c r="IOL22" s="84"/>
      <c r="IOU22" s="83"/>
      <c r="IOY22" s="81"/>
      <c r="IOZ22" s="15"/>
      <c r="IPA22" s="82"/>
      <c r="IPC22" s="83"/>
      <c r="IPE22" s="22"/>
      <c r="IPG22" s="18"/>
      <c r="IPI22" s="19"/>
      <c r="IPO22" s="84"/>
      <c r="IPX22" s="83"/>
      <c r="IQB22" s="81"/>
      <c r="IQC22" s="15"/>
      <c r="IQD22" s="82"/>
      <c r="IQF22" s="83"/>
      <c r="IQH22" s="22"/>
      <c r="IQJ22" s="18"/>
      <c r="IQL22" s="19"/>
      <c r="IQR22" s="84"/>
      <c r="IRA22" s="83"/>
      <c r="IRE22" s="81"/>
      <c r="IRF22" s="15"/>
      <c r="IRG22" s="82"/>
      <c r="IRI22" s="83"/>
      <c r="IRK22" s="22"/>
      <c r="IRM22" s="18"/>
      <c r="IRO22" s="19"/>
      <c r="IRU22" s="84"/>
      <c r="ISD22" s="83"/>
      <c r="ISH22" s="81"/>
      <c r="ISI22" s="15"/>
      <c r="ISJ22" s="82"/>
      <c r="ISL22" s="83"/>
      <c r="ISN22" s="22"/>
      <c r="ISP22" s="18"/>
      <c r="ISR22" s="19"/>
      <c r="ISX22" s="84"/>
      <c r="ITG22" s="83"/>
      <c r="ITK22" s="81"/>
      <c r="ITL22" s="15"/>
      <c r="ITM22" s="82"/>
      <c r="ITO22" s="83"/>
      <c r="ITQ22" s="22"/>
      <c r="ITS22" s="18"/>
      <c r="ITU22" s="19"/>
      <c r="IUA22" s="84"/>
      <c r="IUJ22" s="83"/>
      <c r="IUN22" s="81"/>
      <c r="IUO22" s="15"/>
      <c r="IUP22" s="82"/>
      <c r="IUR22" s="83"/>
      <c r="IUT22" s="22"/>
      <c r="IUV22" s="18"/>
      <c r="IUX22" s="19"/>
      <c r="IVD22" s="84"/>
      <c r="IVM22" s="83"/>
      <c r="IVQ22" s="81"/>
      <c r="IVR22" s="15"/>
      <c r="IVS22" s="82"/>
      <c r="IVU22" s="83"/>
      <c r="IVW22" s="22"/>
      <c r="IVY22" s="18"/>
      <c r="IWA22" s="19"/>
      <c r="IWG22" s="84"/>
      <c r="IWP22" s="83"/>
      <c r="IWT22" s="81"/>
      <c r="IWU22" s="15"/>
      <c r="IWV22" s="82"/>
      <c r="IWX22" s="83"/>
      <c r="IWZ22" s="22"/>
      <c r="IXB22" s="18"/>
      <c r="IXD22" s="19"/>
      <c r="IXJ22" s="84"/>
      <c r="IXS22" s="83"/>
      <c r="IXW22" s="81"/>
      <c r="IXX22" s="15"/>
      <c r="IXY22" s="82"/>
      <c r="IYA22" s="83"/>
      <c r="IYC22" s="22"/>
      <c r="IYE22" s="18"/>
      <c r="IYG22" s="19"/>
      <c r="IYM22" s="84"/>
      <c r="IYV22" s="83"/>
      <c r="IYZ22" s="81"/>
      <c r="IZA22" s="15"/>
      <c r="IZB22" s="82"/>
      <c r="IZD22" s="83"/>
      <c r="IZF22" s="22"/>
      <c r="IZH22" s="18"/>
      <c r="IZJ22" s="19"/>
      <c r="IZP22" s="84"/>
      <c r="IZY22" s="83"/>
      <c r="JAC22" s="81"/>
      <c r="JAD22" s="15"/>
      <c r="JAE22" s="82"/>
      <c r="JAG22" s="83"/>
      <c r="JAI22" s="22"/>
      <c r="JAK22" s="18"/>
      <c r="JAM22" s="19"/>
      <c r="JAS22" s="84"/>
      <c r="JBB22" s="83"/>
      <c r="JBF22" s="81"/>
      <c r="JBG22" s="15"/>
      <c r="JBH22" s="82"/>
      <c r="JBJ22" s="83"/>
      <c r="JBL22" s="22"/>
      <c r="JBN22" s="18"/>
      <c r="JBP22" s="19"/>
      <c r="JBV22" s="84"/>
      <c r="JCE22" s="83"/>
      <c r="JCI22" s="81"/>
      <c r="JCJ22" s="15"/>
      <c r="JCK22" s="82"/>
      <c r="JCM22" s="83"/>
      <c r="JCO22" s="22"/>
      <c r="JCQ22" s="18"/>
      <c r="JCS22" s="19"/>
      <c r="JCY22" s="84"/>
      <c r="JDH22" s="83"/>
      <c r="JDL22" s="81"/>
      <c r="JDM22" s="15"/>
      <c r="JDN22" s="82"/>
      <c r="JDP22" s="83"/>
      <c r="JDR22" s="22"/>
      <c r="JDT22" s="18"/>
      <c r="JDV22" s="19"/>
      <c r="JEB22" s="84"/>
      <c r="JEK22" s="83"/>
      <c r="JEO22" s="81"/>
      <c r="JEP22" s="15"/>
      <c r="JEQ22" s="82"/>
      <c r="JES22" s="83"/>
      <c r="JEU22" s="22"/>
      <c r="JEW22" s="18"/>
      <c r="JEY22" s="19"/>
      <c r="JFE22" s="84"/>
      <c r="JFN22" s="83"/>
      <c r="JFR22" s="81"/>
      <c r="JFS22" s="15"/>
      <c r="JFT22" s="82"/>
      <c r="JFV22" s="83"/>
      <c r="JFX22" s="22"/>
      <c r="JFZ22" s="18"/>
      <c r="JGB22" s="19"/>
      <c r="JGH22" s="84"/>
      <c r="JGQ22" s="83"/>
      <c r="JGU22" s="81"/>
      <c r="JGV22" s="15"/>
      <c r="JGW22" s="82"/>
      <c r="JGY22" s="83"/>
      <c r="JHA22" s="22"/>
      <c r="JHC22" s="18"/>
      <c r="JHE22" s="19"/>
      <c r="JHK22" s="84"/>
      <c r="JHT22" s="83"/>
      <c r="JHX22" s="81"/>
      <c r="JHY22" s="15"/>
      <c r="JHZ22" s="82"/>
      <c r="JIB22" s="83"/>
      <c r="JID22" s="22"/>
      <c r="JIF22" s="18"/>
      <c r="JIH22" s="19"/>
      <c r="JIN22" s="84"/>
      <c r="JIW22" s="83"/>
      <c r="JJA22" s="81"/>
      <c r="JJB22" s="15"/>
      <c r="JJC22" s="82"/>
      <c r="JJE22" s="83"/>
      <c r="JJG22" s="22"/>
      <c r="JJI22" s="18"/>
      <c r="JJK22" s="19"/>
      <c r="JJQ22" s="84"/>
      <c r="JJZ22" s="83"/>
      <c r="JKD22" s="81"/>
      <c r="JKE22" s="15"/>
      <c r="JKF22" s="82"/>
      <c r="JKH22" s="83"/>
      <c r="JKJ22" s="22"/>
      <c r="JKL22" s="18"/>
      <c r="JKN22" s="19"/>
      <c r="JKT22" s="84"/>
      <c r="JLC22" s="83"/>
      <c r="JLG22" s="81"/>
      <c r="JLH22" s="15"/>
      <c r="JLI22" s="82"/>
      <c r="JLK22" s="83"/>
      <c r="JLM22" s="22"/>
      <c r="JLO22" s="18"/>
      <c r="JLQ22" s="19"/>
      <c r="JLW22" s="84"/>
      <c r="JMF22" s="83"/>
      <c r="JMJ22" s="81"/>
      <c r="JMK22" s="15"/>
      <c r="JML22" s="82"/>
      <c r="JMN22" s="83"/>
      <c r="JMP22" s="22"/>
      <c r="JMR22" s="18"/>
      <c r="JMT22" s="19"/>
      <c r="JMZ22" s="84"/>
      <c r="JNI22" s="83"/>
      <c r="JNM22" s="81"/>
      <c r="JNN22" s="15"/>
      <c r="JNO22" s="82"/>
      <c r="JNQ22" s="83"/>
      <c r="JNS22" s="22"/>
      <c r="JNU22" s="18"/>
      <c r="JNW22" s="19"/>
      <c r="JOC22" s="84"/>
      <c r="JOL22" s="83"/>
      <c r="JOP22" s="81"/>
      <c r="JOQ22" s="15"/>
      <c r="JOR22" s="82"/>
      <c r="JOT22" s="83"/>
      <c r="JOV22" s="22"/>
      <c r="JOX22" s="18"/>
      <c r="JOZ22" s="19"/>
      <c r="JPF22" s="84"/>
      <c r="JPO22" s="83"/>
      <c r="JPS22" s="81"/>
      <c r="JPT22" s="15"/>
      <c r="JPU22" s="82"/>
      <c r="JPW22" s="83"/>
      <c r="JPY22" s="22"/>
      <c r="JQA22" s="18"/>
      <c r="JQC22" s="19"/>
      <c r="JQI22" s="84"/>
      <c r="JQR22" s="83"/>
      <c r="JQV22" s="81"/>
      <c r="JQW22" s="15"/>
      <c r="JQX22" s="82"/>
      <c r="JQZ22" s="83"/>
      <c r="JRB22" s="22"/>
      <c r="JRD22" s="18"/>
      <c r="JRF22" s="19"/>
      <c r="JRL22" s="84"/>
      <c r="JRU22" s="83"/>
      <c r="JRY22" s="81"/>
      <c r="JRZ22" s="15"/>
      <c r="JSA22" s="82"/>
      <c r="JSC22" s="83"/>
      <c r="JSE22" s="22"/>
      <c r="JSG22" s="18"/>
      <c r="JSI22" s="19"/>
      <c r="JSO22" s="84"/>
      <c r="JSX22" s="83"/>
      <c r="JTB22" s="81"/>
      <c r="JTC22" s="15"/>
      <c r="JTD22" s="82"/>
      <c r="JTF22" s="83"/>
      <c r="JTH22" s="22"/>
      <c r="JTJ22" s="18"/>
      <c r="JTL22" s="19"/>
      <c r="JTR22" s="84"/>
      <c r="JUA22" s="83"/>
      <c r="JUE22" s="81"/>
      <c r="JUF22" s="15"/>
      <c r="JUG22" s="82"/>
      <c r="JUI22" s="83"/>
      <c r="JUK22" s="22"/>
      <c r="JUM22" s="18"/>
      <c r="JUO22" s="19"/>
      <c r="JUU22" s="84"/>
      <c r="JVD22" s="83"/>
      <c r="JVH22" s="81"/>
      <c r="JVI22" s="15"/>
      <c r="JVJ22" s="82"/>
      <c r="JVL22" s="83"/>
      <c r="JVN22" s="22"/>
      <c r="JVP22" s="18"/>
      <c r="JVR22" s="19"/>
      <c r="JVX22" s="84"/>
      <c r="JWG22" s="83"/>
      <c r="JWK22" s="81"/>
      <c r="JWL22" s="15"/>
      <c r="JWM22" s="82"/>
      <c r="JWO22" s="83"/>
      <c r="JWQ22" s="22"/>
      <c r="JWS22" s="18"/>
      <c r="JWU22" s="19"/>
      <c r="JXA22" s="84"/>
      <c r="JXJ22" s="83"/>
      <c r="JXN22" s="81"/>
      <c r="JXO22" s="15"/>
      <c r="JXP22" s="82"/>
      <c r="JXR22" s="83"/>
      <c r="JXT22" s="22"/>
      <c r="JXV22" s="18"/>
      <c r="JXX22" s="19"/>
      <c r="JYD22" s="84"/>
      <c r="JYM22" s="83"/>
      <c r="JYQ22" s="81"/>
      <c r="JYR22" s="15"/>
      <c r="JYS22" s="82"/>
      <c r="JYU22" s="83"/>
      <c r="JYW22" s="22"/>
      <c r="JYY22" s="18"/>
      <c r="JZA22" s="19"/>
      <c r="JZG22" s="84"/>
      <c r="JZP22" s="83"/>
      <c r="JZT22" s="81"/>
      <c r="JZU22" s="15"/>
      <c r="JZV22" s="82"/>
      <c r="JZX22" s="83"/>
      <c r="JZZ22" s="22"/>
      <c r="KAB22" s="18"/>
      <c r="KAD22" s="19"/>
      <c r="KAJ22" s="84"/>
      <c r="KAS22" s="83"/>
      <c r="KAW22" s="81"/>
      <c r="KAX22" s="15"/>
      <c r="KAY22" s="82"/>
      <c r="KBA22" s="83"/>
      <c r="KBC22" s="22"/>
      <c r="KBE22" s="18"/>
      <c r="KBG22" s="19"/>
      <c r="KBM22" s="84"/>
      <c r="KBV22" s="83"/>
      <c r="KBZ22" s="81"/>
      <c r="KCA22" s="15"/>
      <c r="KCB22" s="82"/>
      <c r="KCD22" s="83"/>
      <c r="KCF22" s="22"/>
      <c r="KCH22" s="18"/>
      <c r="KCJ22" s="19"/>
      <c r="KCP22" s="84"/>
      <c r="KCY22" s="83"/>
      <c r="KDC22" s="81"/>
      <c r="KDD22" s="15"/>
      <c r="KDE22" s="82"/>
      <c r="KDG22" s="83"/>
      <c r="KDI22" s="22"/>
      <c r="KDK22" s="18"/>
      <c r="KDM22" s="19"/>
      <c r="KDS22" s="84"/>
      <c r="KEB22" s="83"/>
      <c r="KEF22" s="81"/>
      <c r="KEG22" s="15"/>
      <c r="KEH22" s="82"/>
      <c r="KEJ22" s="83"/>
      <c r="KEL22" s="22"/>
      <c r="KEN22" s="18"/>
      <c r="KEP22" s="19"/>
      <c r="KEV22" s="84"/>
      <c r="KFE22" s="83"/>
      <c r="KFI22" s="81"/>
      <c r="KFJ22" s="15"/>
      <c r="KFK22" s="82"/>
      <c r="KFM22" s="83"/>
      <c r="KFO22" s="22"/>
      <c r="KFQ22" s="18"/>
      <c r="KFS22" s="19"/>
      <c r="KFY22" s="84"/>
      <c r="KGH22" s="83"/>
      <c r="KGL22" s="81"/>
      <c r="KGM22" s="15"/>
      <c r="KGN22" s="82"/>
      <c r="KGP22" s="83"/>
      <c r="KGR22" s="22"/>
      <c r="KGT22" s="18"/>
      <c r="KGV22" s="19"/>
      <c r="KHB22" s="84"/>
      <c r="KHK22" s="83"/>
      <c r="KHO22" s="81"/>
      <c r="KHP22" s="15"/>
      <c r="KHQ22" s="82"/>
      <c r="KHS22" s="83"/>
      <c r="KHU22" s="22"/>
      <c r="KHW22" s="18"/>
      <c r="KHY22" s="19"/>
      <c r="KIE22" s="84"/>
      <c r="KIN22" s="83"/>
      <c r="KIR22" s="81"/>
      <c r="KIS22" s="15"/>
      <c r="KIT22" s="82"/>
      <c r="KIV22" s="83"/>
      <c r="KIX22" s="22"/>
      <c r="KIZ22" s="18"/>
      <c r="KJB22" s="19"/>
      <c r="KJH22" s="84"/>
      <c r="KJQ22" s="83"/>
      <c r="KJU22" s="81"/>
      <c r="KJV22" s="15"/>
      <c r="KJW22" s="82"/>
      <c r="KJY22" s="83"/>
      <c r="KKA22" s="22"/>
      <c r="KKC22" s="18"/>
      <c r="KKE22" s="19"/>
      <c r="KKK22" s="84"/>
      <c r="KKT22" s="83"/>
      <c r="KKX22" s="81"/>
      <c r="KKY22" s="15"/>
      <c r="KKZ22" s="82"/>
      <c r="KLB22" s="83"/>
      <c r="KLD22" s="22"/>
      <c r="KLF22" s="18"/>
      <c r="KLH22" s="19"/>
      <c r="KLN22" s="84"/>
      <c r="KLW22" s="83"/>
      <c r="KMA22" s="81"/>
      <c r="KMB22" s="15"/>
      <c r="KMC22" s="82"/>
      <c r="KME22" s="83"/>
      <c r="KMG22" s="22"/>
      <c r="KMI22" s="18"/>
      <c r="KMK22" s="19"/>
      <c r="KMQ22" s="84"/>
      <c r="KMZ22" s="83"/>
      <c r="KND22" s="81"/>
      <c r="KNE22" s="15"/>
      <c r="KNF22" s="82"/>
      <c r="KNH22" s="83"/>
      <c r="KNJ22" s="22"/>
      <c r="KNL22" s="18"/>
      <c r="KNN22" s="19"/>
      <c r="KNT22" s="84"/>
      <c r="KOC22" s="83"/>
      <c r="KOG22" s="81"/>
      <c r="KOH22" s="15"/>
      <c r="KOI22" s="82"/>
      <c r="KOK22" s="83"/>
      <c r="KOM22" s="22"/>
      <c r="KOO22" s="18"/>
      <c r="KOQ22" s="19"/>
      <c r="KOW22" s="84"/>
      <c r="KPF22" s="83"/>
      <c r="KPJ22" s="81"/>
      <c r="KPK22" s="15"/>
      <c r="KPL22" s="82"/>
      <c r="KPN22" s="83"/>
      <c r="KPP22" s="22"/>
      <c r="KPR22" s="18"/>
      <c r="KPT22" s="19"/>
      <c r="KPZ22" s="84"/>
      <c r="KQI22" s="83"/>
      <c r="KQM22" s="81"/>
      <c r="KQN22" s="15"/>
      <c r="KQO22" s="82"/>
      <c r="KQQ22" s="83"/>
      <c r="KQS22" s="22"/>
      <c r="KQU22" s="18"/>
      <c r="KQW22" s="19"/>
      <c r="KRC22" s="84"/>
      <c r="KRL22" s="83"/>
      <c r="KRP22" s="81"/>
      <c r="KRQ22" s="15"/>
      <c r="KRR22" s="82"/>
      <c r="KRT22" s="83"/>
      <c r="KRV22" s="22"/>
      <c r="KRX22" s="18"/>
      <c r="KRZ22" s="19"/>
      <c r="KSF22" s="84"/>
      <c r="KSO22" s="83"/>
      <c r="KSS22" s="81"/>
      <c r="KST22" s="15"/>
      <c r="KSU22" s="82"/>
      <c r="KSW22" s="83"/>
      <c r="KSY22" s="22"/>
      <c r="KTA22" s="18"/>
      <c r="KTC22" s="19"/>
      <c r="KTI22" s="84"/>
      <c r="KTR22" s="83"/>
      <c r="KTV22" s="81"/>
      <c r="KTW22" s="15"/>
      <c r="KTX22" s="82"/>
      <c r="KTZ22" s="83"/>
      <c r="KUB22" s="22"/>
      <c r="KUD22" s="18"/>
      <c r="KUF22" s="19"/>
      <c r="KUL22" s="84"/>
      <c r="KUU22" s="83"/>
      <c r="KUY22" s="81"/>
      <c r="KUZ22" s="15"/>
      <c r="KVA22" s="82"/>
      <c r="KVC22" s="83"/>
      <c r="KVE22" s="22"/>
      <c r="KVG22" s="18"/>
      <c r="KVI22" s="19"/>
      <c r="KVO22" s="84"/>
      <c r="KVX22" s="83"/>
      <c r="KWB22" s="81"/>
      <c r="KWC22" s="15"/>
      <c r="KWD22" s="82"/>
      <c r="KWF22" s="83"/>
      <c r="KWH22" s="22"/>
      <c r="KWJ22" s="18"/>
      <c r="KWL22" s="19"/>
      <c r="KWR22" s="84"/>
      <c r="KXA22" s="83"/>
      <c r="KXE22" s="81"/>
      <c r="KXF22" s="15"/>
      <c r="KXG22" s="82"/>
      <c r="KXI22" s="83"/>
      <c r="KXK22" s="22"/>
      <c r="KXM22" s="18"/>
      <c r="KXO22" s="19"/>
      <c r="KXU22" s="84"/>
      <c r="KYD22" s="83"/>
      <c r="KYH22" s="81"/>
      <c r="KYI22" s="15"/>
      <c r="KYJ22" s="82"/>
      <c r="KYL22" s="83"/>
      <c r="KYN22" s="22"/>
      <c r="KYP22" s="18"/>
      <c r="KYR22" s="19"/>
      <c r="KYX22" s="84"/>
      <c r="KZG22" s="83"/>
      <c r="KZK22" s="81"/>
      <c r="KZL22" s="15"/>
      <c r="KZM22" s="82"/>
      <c r="KZO22" s="83"/>
      <c r="KZQ22" s="22"/>
      <c r="KZS22" s="18"/>
      <c r="KZU22" s="19"/>
      <c r="LAA22" s="84"/>
      <c r="LAJ22" s="83"/>
      <c r="LAN22" s="81"/>
      <c r="LAO22" s="15"/>
      <c r="LAP22" s="82"/>
      <c r="LAR22" s="83"/>
      <c r="LAT22" s="22"/>
      <c r="LAV22" s="18"/>
      <c r="LAX22" s="19"/>
      <c r="LBD22" s="84"/>
      <c r="LBM22" s="83"/>
      <c r="LBQ22" s="81"/>
      <c r="LBR22" s="15"/>
      <c r="LBS22" s="82"/>
      <c r="LBU22" s="83"/>
      <c r="LBW22" s="22"/>
      <c r="LBY22" s="18"/>
      <c r="LCA22" s="19"/>
      <c r="LCG22" s="84"/>
      <c r="LCP22" s="83"/>
      <c r="LCT22" s="81"/>
      <c r="LCU22" s="15"/>
      <c r="LCV22" s="82"/>
      <c r="LCX22" s="83"/>
      <c r="LCZ22" s="22"/>
      <c r="LDB22" s="18"/>
      <c r="LDD22" s="19"/>
      <c r="LDJ22" s="84"/>
      <c r="LDS22" s="83"/>
      <c r="LDW22" s="81"/>
      <c r="LDX22" s="15"/>
      <c r="LDY22" s="82"/>
      <c r="LEA22" s="83"/>
      <c r="LEC22" s="22"/>
      <c r="LEE22" s="18"/>
      <c r="LEG22" s="19"/>
      <c r="LEM22" s="84"/>
      <c r="LEV22" s="83"/>
      <c r="LEZ22" s="81"/>
      <c r="LFA22" s="15"/>
      <c r="LFB22" s="82"/>
      <c r="LFD22" s="83"/>
      <c r="LFF22" s="22"/>
      <c r="LFH22" s="18"/>
      <c r="LFJ22" s="19"/>
      <c r="LFP22" s="84"/>
      <c r="LFY22" s="83"/>
      <c r="LGC22" s="81"/>
      <c r="LGD22" s="15"/>
      <c r="LGE22" s="82"/>
      <c r="LGG22" s="83"/>
      <c r="LGI22" s="22"/>
      <c r="LGK22" s="18"/>
      <c r="LGM22" s="19"/>
      <c r="LGS22" s="84"/>
      <c r="LHB22" s="83"/>
      <c r="LHF22" s="81"/>
      <c r="LHG22" s="15"/>
      <c r="LHH22" s="82"/>
      <c r="LHJ22" s="83"/>
      <c r="LHL22" s="22"/>
      <c r="LHN22" s="18"/>
      <c r="LHP22" s="19"/>
      <c r="LHV22" s="84"/>
      <c r="LIE22" s="83"/>
      <c r="LII22" s="81"/>
      <c r="LIJ22" s="15"/>
      <c r="LIK22" s="82"/>
      <c r="LIM22" s="83"/>
      <c r="LIO22" s="22"/>
      <c r="LIQ22" s="18"/>
      <c r="LIS22" s="19"/>
      <c r="LIY22" s="84"/>
      <c r="LJH22" s="83"/>
      <c r="LJL22" s="81"/>
      <c r="LJM22" s="15"/>
      <c r="LJN22" s="82"/>
      <c r="LJP22" s="83"/>
      <c r="LJR22" s="22"/>
      <c r="LJT22" s="18"/>
      <c r="LJV22" s="19"/>
      <c r="LKB22" s="84"/>
      <c r="LKK22" s="83"/>
      <c r="LKO22" s="81"/>
      <c r="LKP22" s="15"/>
      <c r="LKQ22" s="82"/>
      <c r="LKS22" s="83"/>
      <c r="LKU22" s="22"/>
      <c r="LKW22" s="18"/>
      <c r="LKY22" s="19"/>
      <c r="LLE22" s="84"/>
      <c r="LLN22" s="83"/>
      <c r="LLR22" s="81"/>
      <c r="LLS22" s="15"/>
      <c r="LLT22" s="82"/>
      <c r="LLV22" s="83"/>
      <c r="LLX22" s="22"/>
      <c r="LLZ22" s="18"/>
      <c r="LMB22" s="19"/>
      <c r="LMH22" s="84"/>
      <c r="LMQ22" s="83"/>
      <c r="LMU22" s="81"/>
      <c r="LMV22" s="15"/>
      <c r="LMW22" s="82"/>
      <c r="LMY22" s="83"/>
      <c r="LNA22" s="22"/>
      <c r="LNC22" s="18"/>
      <c r="LNE22" s="19"/>
      <c r="LNK22" s="84"/>
      <c r="LNT22" s="83"/>
      <c r="LNX22" s="81"/>
      <c r="LNY22" s="15"/>
      <c r="LNZ22" s="82"/>
      <c r="LOB22" s="83"/>
      <c r="LOD22" s="22"/>
      <c r="LOF22" s="18"/>
      <c r="LOH22" s="19"/>
      <c r="LON22" s="84"/>
      <c r="LOW22" s="83"/>
      <c r="LPA22" s="81"/>
      <c r="LPB22" s="15"/>
      <c r="LPC22" s="82"/>
      <c r="LPE22" s="83"/>
      <c r="LPG22" s="22"/>
      <c r="LPI22" s="18"/>
      <c r="LPK22" s="19"/>
      <c r="LPQ22" s="84"/>
      <c r="LPZ22" s="83"/>
      <c r="LQD22" s="81"/>
      <c r="LQE22" s="15"/>
      <c r="LQF22" s="82"/>
      <c r="LQH22" s="83"/>
      <c r="LQJ22" s="22"/>
      <c r="LQL22" s="18"/>
      <c r="LQN22" s="19"/>
      <c r="LQT22" s="84"/>
      <c r="LRC22" s="83"/>
      <c r="LRG22" s="81"/>
      <c r="LRH22" s="15"/>
      <c r="LRI22" s="82"/>
      <c r="LRK22" s="83"/>
      <c r="LRM22" s="22"/>
      <c r="LRO22" s="18"/>
      <c r="LRQ22" s="19"/>
      <c r="LRW22" s="84"/>
      <c r="LSF22" s="83"/>
      <c r="LSJ22" s="81"/>
      <c r="LSK22" s="15"/>
      <c r="LSL22" s="82"/>
      <c r="LSN22" s="83"/>
      <c r="LSP22" s="22"/>
      <c r="LSR22" s="18"/>
      <c r="LST22" s="19"/>
      <c r="LSZ22" s="84"/>
      <c r="LTI22" s="83"/>
      <c r="LTM22" s="81"/>
      <c r="LTN22" s="15"/>
      <c r="LTO22" s="82"/>
      <c r="LTQ22" s="83"/>
      <c r="LTS22" s="22"/>
      <c r="LTU22" s="18"/>
      <c r="LTW22" s="19"/>
      <c r="LUC22" s="84"/>
      <c r="LUL22" s="83"/>
      <c r="LUP22" s="81"/>
      <c r="LUQ22" s="15"/>
      <c r="LUR22" s="82"/>
      <c r="LUT22" s="83"/>
      <c r="LUV22" s="22"/>
      <c r="LUX22" s="18"/>
      <c r="LUZ22" s="19"/>
      <c r="LVF22" s="84"/>
      <c r="LVO22" s="83"/>
      <c r="LVS22" s="81"/>
      <c r="LVT22" s="15"/>
      <c r="LVU22" s="82"/>
      <c r="LVW22" s="83"/>
      <c r="LVY22" s="22"/>
      <c r="LWA22" s="18"/>
      <c r="LWC22" s="19"/>
      <c r="LWI22" s="84"/>
      <c r="LWR22" s="83"/>
      <c r="LWV22" s="81"/>
      <c r="LWW22" s="15"/>
      <c r="LWX22" s="82"/>
      <c r="LWZ22" s="83"/>
      <c r="LXB22" s="22"/>
      <c r="LXD22" s="18"/>
      <c r="LXF22" s="19"/>
      <c r="LXL22" s="84"/>
      <c r="LXU22" s="83"/>
      <c r="LXY22" s="81"/>
      <c r="LXZ22" s="15"/>
      <c r="LYA22" s="82"/>
      <c r="LYC22" s="83"/>
      <c r="LYE22" s="22"/>
      <c r="LYG22" s="18"/>
      <c r="LYI22" s="19"/>
      <c r="LYO22" s="84"/>
      <c r="LYX22" s="83"/>
      <c r="LZB22" s="81"/>
      <c r="LZC22" s="15"/>
      <c r="LZD22" s="82"/>
      <c r="LZF22" s="83"/>
      <c r="LZH22" s="22"/>
      <c r="LZJ22" s="18"/>
      <c r="LZL22" s="19"/>
      <c r="LZR22" s="84"/>
      <c r="MAA22" s="83"/>
      <c r="MAE22" s="81"/>
      <c r="MAF22" s="15"/>
      <c r="MAG22" s="82"/>
      <c r="MAI22" s="83"/>
      <c r="MAK22" s="22"/>
      <c r="MAM22" s="18"/>
      <c r="MAO22" s="19"/>
      <c r="MAU22" s="84"/>
      <c r="MBD22" s="83"/>
      <c r="MBH22" s="81"/>
      <c r="MBI22" s="15"/>
      <c r="MBJ22" s="82"/>
      <c r="MBL22" s="83"/>
      <c r="MBN22" s="22"/>
      <c r="MBP22" s="18"/>
      <c r="MBR22" s="19"/>
      <c r="MBX22" s="84"/>
      <c r="MCG22" s="83"/>
      <c r="MCK22" s="81"/>
      <c r="MCL22" s="15"/>
      <c r="MCM22" s="82"/>
      <c r="MCO22" s="83"/>
      <c r="MCQ22" s="22"/>
      <c r="MCS22" s="18"/>
      <c r="MCU22" s="19"/>
      <c r="MDA22" s="84"/>
      <c r="MDJ22" s="83"/>
      <c r="MDN22" s="81"/>
      <c r="MDO22" s="15"/>
      <c r="MDP22" s="82"/>
      <c r="MDR22" s="83"/>
      <c r="MDT22" s="22"/>
      <c r="MDV22" s="18"/>
      <c r="MDX22" s="19"/>
      <c r="MED22" s="84"/>
      <c r="MEM22" s="83"/>
      <c r="MEQ22" s="81"/>
      <c r="MER22" s="15"/>
      <c r="MES22" s="82"/>
      <c r="MEU22" s="83"/>
      <c r="MEW22" s="22"/>
      <c r="MEY22" s="18"/>
      <c r="MFA22" s="19"/>
      <c r="MFG22" s="84"/>
      <c r="MFP22" s="83"/>
      <c r="MFT22" s="81"/>
      <c r="MFU22" s="15"/>
      <c r="MFV22" s="82"/>
      <c r="MFX22" s="83"/>
      <c r="MFZ22" s="22"/>
      <c r="MGB22" s="18"/>
      <c r="MGD22" s="19"/>
      <c r="MGJ22" s="84"/>
      <c r="MGS22" s="83"/>
      <c r="MGW22" s="81"/>
      <c r="MGX22" s="15"/>
      <c r="MGY22" s="82"/>
      <c r="MHA22" s="83"/>
      <c r="MHC22" s="22"/>
      <c r="MHE22" s="18"/>
      <c r="MHG22" s="19"/>
      <c r="MHM22" s="84"/>
      <c r="MHV22" s="83"/>
      <c r="MHZ22" s="81"/>
      <c r="MIA22" s="15"/>
      <c r="MIB22" s="82"/>
      <c r="MID22" s="83"/>
      <c r="MIF22" s="22"/>
      <c r="MIH22" s="18"/>
      <c r="MIJ22" s="19"/>
      <c r="MIP22" s="84"/>
      <c r="MIY22" s="83"/>
      <c r="MJC22" s="81"/>
      <c r="MJD22" s="15"/>
      <c r="MJE22" s="82"/>
      <c r="MJG22" s="83"/>
      <c r="MJI22" s="22"/>
      <c r="MJK22" s="18"/>
      <c r="MJM22" s="19"/>
      <c r="MJS22" s="84"/>
      <c r="MKB22" s="83"/>
      <c r="MKF22" s="81"/>
      <c r="MKG22" s="15"/>
      <c r="MKH22" s="82"/>
      <c r="MKJ22" s="83"/>
      <c r="MKL22" s="22"/>
      <c r="MKN22" s="18"/>
      <c r="MKP22" s="19"/>
      <c r="MKV22" s="84"/>
      <c r="MLE22" s="83"/>
      <c r="MLI22" s="81"/>
      <c r="MLJ22" s="15"/>
      <c r="MLK22" s="82"/>
      <c r="MLM22" s="83"/>
      <c r="MLO22" s="22"/>
      <c r="MLQ22" s="18"/>
      <c r="MLS22" s="19"/>
      <c r="MLY22" s="84"/>
      <c r="MMH22" s="83"/>
      <c r="MML22" s="81"/>
      <c r="MMM22" s="15"/>
      <c r="MMN22" s="82"/>
      <c r="MMP22" s="83"/>
      <c r="MMR22" s="22"/>
      <c r="MMT22" s="18"/>
      <c r="MMV22" s="19"/>
      <c r="MNB22" s="84"/>
      <c r="MNK22" s="83"/>
      <c r="MNO22" s="81"/>
      <c r="MNP22" s="15"/>
      <c r="MNQ22" s="82"/>
      <c r="MNS22" s="83"/>
      <c r="MNU22" s="22"/>
      <c r="MNW22" s="18"/>
      <c r="MNY22" s="19"/>
      <c r="MOE22" s="84"/>
      <c r="MON22" s="83"/>
      <c r="MOR22" s="81"/>
      <c r="MOS22" s="15"/>
      <c r="MOT22" s="82"/>
      <c r="MOV22" s="83"/>
      <c r="MOX22" s="22"/>
      <c r="MOZ22" s="18"/>
      <c r="MPB22" s="19"/>
      <c r="MPH22" s="84"/>
      <c r="MPQ22" s="83"/>
      <c r="MPU22" s="81"/>
      <c r="MPV22" s="15"/>
      <c r="MPW22" s="82"/>
      <c r="MPY22" s="83"/>
      <c r="MQA22" s="22"/>
      <c r="MQC22" s="18"/>
      <c r="MQE22" s="19"/>
      <c r="MQK22" s="84"/>
      <c r="MQT22" s="83"/>
      <c r="MQX22" s="81"/>
      <c r="MQY22" s="15"/>
      <c r="MQZ22" s="82"/>
      <c r="MRB22" s="83"/>
      <c r="MRD22" s="22"/>
      <c r="MRF22" s="18"/>
      <c r="MRH22" s="19"/>
      <c r="MRN22" s="84"/>
      <c r="MRW22" s="83"/>
      <c r="MSA22" s="81"/>
      <c r="MSB22" s="15"/>
      <c r="MSC22" s="82"/>
      <c r="MSE22" s="83"/>
      <c r="MSG22" s="22"/>
      <c r="MSI22" s="18"/>
      <c r="MSK22" s="19"/>
      <c r="MSQ22" s="84"/>
      <c r="MSZ22" s="83"/>
      <c r="MTD22" s="81"/>
      <c r="MTE22" s="15"/>
      <c r="MTF22" s="82"/>
      <c r="MTH22" s="83"/>
      <c r="MTJ22" s="22"/>
      <c r="MTL22" s="18"/>
      <c r="MTN22" s="19"/>
      <c r="MTT22" s="84"/>
      <c r="MUC22" s="83"/>
      <c r="MUG22" s="81"/>
      <c r="MUH22" s="15"/>
      <c r="MUI22" s="82"/>
      <c r="MUK22" s="83"/>
      <c r="MUM22" s="22"/>
      <c r="MUO22" s="18"/>
      <c r="MUQ22" s="19"/>
      <c r="MUW22" s="84"/>
      <c r="MVF22" s="83"/>
      <c r="MVJ22" s="81"/>
      <c r="MVK22" s="15"/>
      <c r="MVL22" s="82"/>
      <c r="MVN22" s="83"/>
      <c r="MVP22" s="22"/>
      <c r="MVR22" s="18"/>
      <c r="MVT22" s="19"/>
      <c r="MVZ22" s="84"/>
      <c r="MWI22" s="83"/>
      <c r="MWM22" s="81"/>
      <c r="MWN22" s="15"/>
      <c r="MWO22" s="82"/>
      <c r="MWQ22" s="83"/>
      <c r="MWS22" s="22"/>
      <c r="MWU22" s="18"/>
      <c r="MWW22" s="19"/>
      <c r="MXC22" s="84"/>
      <c r="MXL22" s="83"/>
      <c r="MXP22" s="81"/>
      <c r="MXQ22" s="15"/>
      <c r="MXR22" s="82"/>
      <c r="MXT22" s="83"/>
      <c r="MXV22" s="22"/>
      <c r="MXX22" s="18"/>
      <c r="MXZ22" s="19"/>
      <c r="MYF22" s="84"/>
      <c r="MYO22" s="83"/>
      <c r="MYS22" s="81"/>
      <c r="MYT22" s="15"/>
      <c r="MYU22" s="82"/>
      <c r="MYW22" s="83"/>
      <c r="MYY22" s="22"/>
      <c r="MZA22" s="18"/>
      <c r="MZC22" s="19"/>
      <c r="MZI22" s="84"/>
      <c r="MZR22" s="83"/>
      <c r="MZV22" s="81"/>
      <c r="MZW22" s="15"/>
      <c r="MZX22" s="82"/>
      <c r="MZZ22" s="83"/>
      <c r="NAB22" s="22"/>
      <c r="NAD22" s="18"/>
      <c r="NAF22" s="19"/>
      <c r="NAL22" s="84"/>
      <c r="NAU22" s="83"/>
      <c r="NAY22" s="81"/>
      <c r="NAZ22" s="15"/>
      <c r="NBA22" s="82"/>
      <c r="NBC22" s="83"/>
      <c r="NBE22" s="22"/>
      <c r="NBG22" s="18"/>
      <c r="NBI22" s="19"/>
      <c r="NBO22" s="84"/>
      <c r="NBX22" s="83"/>
      <c r="NCB22" s="81"/>
      <c r="NCC22" s="15"/>
      <c r="NCD22" s="82"/>
      <c r="NCF22" s="83"/>
      <c r="NCH22" s="22"/>
      <c r="NCJ22" s="18"/>
      <c r="NCL22" s="19"/>
      <c r="NCR22" s="84"/>
      <c r="NDA22" s="83"/>
      <c r="NDE22" s="81"/>
      <c r="NDF22" s="15"/>
      <c r="NDG22" s="82"/>
      <c r="NDI22" s="83"/>
      <c r="NDK22" s="22"/>
      <c r="NDM22" s="18"/>
      <c r="NDO22" s="19"/>
      <c r="NDU22" s="84"/>
      <c r="NED22" s="83"/>
      <c r="NEH22" s="81"/>
      <c r="NEI22" s="15"/>
      <c r="NEJ22" s="82"/>
      <c r="NEL22" s="83"/>
      <c r="NEN22" s="22"/>
      <c r="NEP22" s="18"/>
      <c r="NER22" s="19"/>
      <c r="NEX22" s="84"/>
      <c r="NFG22" s="83"/>
      <c r="NFK22" s="81"/>
      <c r="NFL22" s="15"/>
      <c r="NFM22" s="82"/>
      <c r="NFO22" s="83"/>
      <c r="NFQ22" s="22"/>
      <c r="NFS22" s="18"/>
      <c r="NFU22" s="19"/>
      <c r="NGA22" s="84"/>
      <c r="NGJ22" s="83"/>
      <c r="NGN22" s="81"/>
      <c r="NGO22" s="15"/>
      <c r="NGP22" s="82"/>
      <c r="NGR22" s="83"/>
      <c r="NGT22" s="22"/>
      <c r="NGV22" s="18"/>
      <c r="NGX22" s="19"/>
      <c r="NHD22" s="84"/>
      <c r="NHM22" s="83"/>
      <c r="NHQ22" s="81"/>
      <c r="NHR22" s="15"/>
      <c r="NHS22" s="82"/>
      <c r="NHU22" s="83"/>
      <c r="NHW22" s="22"/>
      <c r="NHY22" s="18"/>
      <c r="NIA22" s="19"/>
      <c r="NIG22" s="84"/>
      <c r="NIP22" s="83"/>
      <c r="NIT22" s="81"/>
      <c r="NIU22" s="15"/>
      <c r="NIV22" s="82"/>
      <c r="NIX22" s="83"/>
      <c r="NIZ22" s="22"/>
      <c r="NJB22" s="18"/>
      <c r="NJD22" s="19"/>
      <c r="NJJ22" s="84"/>
      <c r="NJS22" s="83"/>
      <c r="NJW22" s="81"/>
      <c r="NJX22" s="15"/>
      <c r="NJY22" s="82"/>
      <c r="NKA22" s="83"/>
      <c r="NKC22" s="22"/>
      <c r="NKE22" s="18"/>
      <c r="NKG22" s="19"/>
      <c r="NKM22" s="84"/>
      <c r="NKV22" s="83"/>
      <c r="NKZ22" s="81"/>
      <c r="NLA22" s="15"/>
      <c r="NLB22" s="82"/>
      <c r="NLD22" s="83"/>
      <c r="NLF22" s="22"/>
      <c r="NLH22" s="18"/>
      <c r="NLJ22" s="19"/>
      <c r="NLP22" s="84"/>
      <c r="NLY22" s="83"/>
      <c r="NMC22" s="81"/>
      <c r="NMD22" s="15"/>
      <c r="NME22" s="82"/>
      <c r="NMG22" s="83"/>
      <c r="NMI22" s="22"/>
      <c r="NMK22" s="18"/>
      <c r="NMM22" s="19"/>
      <c r="NMS22" s="84"/>
      <c r="NNB22" s="83"/>
      <c r="NNF22" s="81"/>
      <c r="NNG22" s="15"/>
      <c r="NNH22" s="82"/>
      <c r="NNJ22" s="83"/>
      <c r="NNL22" s="22"/>
      <c r="NNN22" s="18"/>
      <c r="NNP22" s="19"/>
      <c r="NNV22" s="84"/>
      <c r="NOE22" s="83"/>
      <c r="NOI22" s="81"/>
      <c r="NOJ22" s="15"/>
      <c r="NOK22" s="82"/>
      <c r="NOM22" s="83"/>
      <c r="NOO22" s="22"/>
      <c r="NOQ22" s="18"/>
      <c r="NOS22" s="19"/>
      <c r="NOY22" s="84"/>
      <c r="NPH22" s="83"/>
      <c r="NPL22" s="81"/>
      <c r="NPM22" s="15"/>
      <c r="NPN22" s="82"/>
      <c r="NPP22" s="83"/>
      <c r="NPR22" s="22"/>
      <c r="NPT22" s="18"/>
      <c r="NPV22" s="19"/>
      <c r="NQB22" s="84"/>
      <c r="NQK22" s="83"/>
      <c r="NQO22" s="81"/>
      <c r="NQP22" s="15"/>
      <c r="NQQ22" s="82"/>
      <c r="NQS22" s="83"/>
      <c r="NQU22" s="22"/>
      <c r="NQW22" s="18"/>
      <c r="NQY22" s="19"/>
      <c r="NRE22" s="84"/>
      <c r="NRN22" s="83"/>
      <c r="NRR22" s="81"/>
      <c r="NRS22" s="15"/>
      <c r="NRT22" s="82"/>
      <c r="NRV22" s="83"/>
      <c r="NRX22" s="22"/>
      <c r="NRZ22" s="18"/>
      <c r="NSB22" s="19"/>
      <c r="NSH22" s="84"/>
      <c r="NSQ22" s="83"/>
      <c r="NSU22" s="81"/>
      <c r="NSV22" s="15"/>
      <c r="NSW22" s="82"/>
      <c r="NSY22" s="83"/>
      <c r="NTA22" s="22"/>
      <c r="NTC22" s="18"/>
      <c r="NTE22" s="19"/>
      <c r="NTK22" s="84"/>
      <c r="NTT22" s="83"/>
      <c r="NTX22" s="81"/>
      <c r="NTY22" s="15"/>
      <c r="NTZ22" s="82"/>
      <c r="NUB22" s="83"/>
      <c r="NUD22" s="22"/>
      <c r="NUF22" s="18"/>
      <c r="NUH22" s="19"/>
      <c r="NUN22" s="84"/>
      <c r="NUW22" s="83"/>
      <c r="NVA22" s="81"/>
      <c r="NVB22" s="15"/>
      <c r="NVC22" s="82"/>
      <c r="NVE22" s="83"/>
      <c r="NVG22" s="22"/>
      <c r="NVI22" s="18"/>
      <c r="NVK22" s="19"/>
      <c r="NVQ22" s="84"/>
      <c r="NVZ22" s="83"/>
      <c r="NWD22" s="81"/>
      <c r="NWE22" s="15"/>
      <c r="NWF22" s="82"/>
      <c r="NWH22" s="83"/>
      <c r="NWJ22" s="22"/>
      <c r="NWL22" s="18"/>
      <c r="NWN22" s="19"/>
      <c r="NWT22" s="84"/>
      <c r="NXC22" s="83"/>
      <c r="NXG22" s="81"/>
      <c r="NXH22" s="15"/>
      <c r="NXI22" s="82"/>
      <c r="NXK22" s="83"/>
      <c r="NXM22" s="22"/>
      <c r="NXO22" s="18"/>
      <c r="NXQ22" s="19"/>
      <c r="NXW22" s="84"/>
      <c r="NYF22" s="83"/>
      <c r="NYJ22" s="81"/>
      <c r="NYK22" s="15"/>
      <c r="NYL22" s="82"/>
      <c r="NYN22" s="83"/>
      <c r="NYP22" s="22"/>
      <c r="NYR22" s="18"/>
      <c r="NYT22" s="19"/>
      <c r="NYZ22" s="84"/>
      <c r="NZI22" s="83"/>
      <c r="NZM22" s="81"/>
      <c r="NZN22" s="15"/>
      <c r="NZO22" s="82"/>
      <c r="NZQ22" s="83"/>
      <c r="NZS22" s="22"/>
      <c r="NZU22" s="18"/>
      <c r="NZW22" s="19"/>
      <c r="OAC22" s="84"/>
      <c r="OAL22" s="83"/>
      <c r="OAP22" s="81"/>
      <c r="OAQ22" s="15"/>
      <c r="OAR22" s="82"/>
      <c r="OAT22" s="83"/>
      <c r="OAV22" s="22"/>
      <c r="OAX22" s="18"/>
      <c r="OAZ22" s="19"/>
      <c r="OBF22" s="84"/>
      <c r="OBO22" s="83"/>
      <c r="OBS22" s="81"/>
      <c r="OBT22" s="15"/>
      <c r="OBU22" s="82"/>
      <c r="OBW22" s="83"/>
      <c r="OBY22" s="22"/>
      <c r="OCA22" s="18"/>
      <c r="OCC22" s="19"/>
      <c r="OCI22" s="84"/>
      <c r="OCR22" s="83"/>
      <c r="OCV22" s="81"/>
      <c r="OCW22" s="15"/>
      <c r="OCX22" s="82"/>
      <c r="OCZ22" s="83"/>
      <c r="ODB22" s="22"/>
      <c r="ODD22" s="18"/>
      <c r="ODF22" s="19"/>
      <c r="ODL22" s="84"/>
      <c r="ODU22" s="83"/>
      <c r="ODY22" s="81"/>
      <c r="ODZ22" s="15"/>
      <c r="OEA22" s="82"/>
      <c r="OEC22" s="83"/>
      <c r="OEE22" s="22"/>
      <c r="OEG22" s="18"/>
      <c r="OEI22" s="19"/>
      <c r="OEO22" s="84"/>
      <c r="OEX22" s="83"/>
      <c r="OFB22" s="81"/>
      <c r="OFC22" s="15"/>
      <c r="OFD22" s="82"/>
      <c r="OFF22" s="83"/>
      <c r="OFH22" s="22"/>
      <c r="OFJ22" s="18"/>
      <c r="OFL22" s="19"/>
      <c r="OFR22" s="84"/>
      <c r="OGA22" s="83"/>
      <c r="OGE22" s="81"/>
      <c r="OGF22" s="15"/>
      <c r="OGG22" s="82"/>
      <c r="OGI22" s="83"/>
      <c r="OGK22" s="22"/>
      <c r="OGM22" s="18"/>
      <c r="OGO22" s="19"/>
      <c r="OGU22" s="84"/>
      <c r="OHD22" s="83"/>
      <c r="OHH22" s="81"/>
      <c r="OHI22" s="15"/>
      <c r="OHJ22" s="82"/>
      <c r="OHL22" s="83"/>
      <c r="OHN22" s="22"/>
      <c r="OHP22" s="18"/>
      <c r="OHR22" s="19"/>
      <c r="OHX22" s="84"/>
      <c r="OIG22" s="83"/>
      <c r="OIK22" s="81"/>
      <c r="OIL22" s="15"/>
      <c r="OIM22" s="82"/>
      <c r="OIO22" s="83"/>
      <c r="OIQ22" s="22"/>
      <c r="OIS22" s="18"/>
      <c r="OIU22" s="19"/>
      <c r="OJA22" s="84"/>
      <c r="OJJ22" s="83"/>
      <c r="OJN22" s="81"/>
      <c r="OJO22" s="15"/>
      <c r="OJP22" s="82"/>
      <c r="OJR22" s="83"/>
      <c r="OJT22" s="22"/>
      <c r="OJV22" s="18"/>
      <c r="OJX22" s="19"/>
      <c r="OKD22" s="84"/>
      <c r="OKM22" s="83"/>
      <c r="OKQ22" s="81"/>
      <c r="OKR22" s="15"/>
      <c r="OKS22" s="82"/>
      <c r="OKU22" s="83"/>
      <c r="OKW22" s="22"/>
      <c r="OKY22" s="18"/>
      <c r="OLA22" s="19"/>
      <c r="OLG22" s="84"/>
      <c r="OLP22" s="83"/>
      <c r="OLT22" s="81"/>
      <c r="OLU22" s="15"/>
      <c r="OLV22" s="82"/>
      <c r="OLX22" s="83"/>
      <c r="OLZ22" s="22"/>
      <c r="OMB22" s="18"/>
      <c r="OMD22" s="19"/>
      <c r="OMJ22" s="84"/>
      <c r="OMS22" s="83"/>
      <c r="OMW22" s="81"/>
      <c r="OMX22" s="15"/>
      <c r="OMY22" s="82"/>
      <c r="ONA22" s="83"/>
      <c r="ONC22" s="22"/>
      <c r="ONE22" s="18"/>
      <c r="ONG22" s="19"/>
      <c r="ONM22" s="84"/>
      <c r="ONV22" s="83"/>
      <c r="ONZ22" s="81"/>
      <c r="OOA22" s="15"/>
      <c r="OOB22" s="82"/>
      <c r="OOD22" s="83"/>
      <c r="OOF22" s="22"/>
      <c r="OOH22" s="18"/>
      <c r="OOJ22" s="19"/>
      <c r="OOP22" s="84"/>
      <c r="OOY22" s="83"/>
      <c r="OPC22" s="81"/>
      <c r="OPD22" s="15"/>
      <c r="OPE22" s="82"/>
      <c r="OPG22" s="83"/>
      <c r="OPI22" s="22"/>
      <c r="OPK22" s="18"/>
      <c r="OPM22" s="19"/>
      <c r="OPS22" s="84"/>
      <c r="OQB22" s="83"/>
      <c r="OQF22" s="81"/>
      <c r="OQG22" s="15"/>
      <c r="OQH22" s="82"/>
      <c r="OQJ22" s="83"/>
      <c r="OQL22" s="22"/>
      <c r="OQN22" s="18"/>
      <c r="OQP22" s="19"/>
      <c r="OQV22" s="84"/>
      <c r="ORE22" s="83"/>
      <c r="ORI22" s="81"/>
      <c r="ORJ22" s="15"/>
      <c r="ORK22" s="82"/>
      <c r="ORM22" s="83"/>
      <c r="ORO22" s="22"/>
      <c r="ORQ22" s="18"/>
      <c r="ORS22" s="19"/>
      <c r="ORY22" s="84"/>
      <c r="OSH22" s="83"/>
      <c r="OSL22" s="81"/>
      <c r="OSM22" s="15"/>
      <c r="OSN22" s="82"/>
      <c r="OSP22" s="83"/>
      <c r="OSR22" s="22"/>
      <c r="OST22" s="18"/>
      <c r="OSV22" s="19"/>
      <c r="OTB22" s="84"/>
      <c r="OTK22" s="83"/>
      <c r="OTO22" s="81"/>
      <c r="OTP22" s="15"/>
      <c r="OTQ22" s="82"/>
      <c r="OTS22" s="83"/>
      <c r="OTU22" s="22"/>
      <c r="OTW22" s="18"/>
      <c r="OTY22" s="19"/>
      <c r="OUE22" s="84"/>
      <c r="OUN22" s="83"/>
      <c r="OUR22" s="81"/>
      <c r="OUS22" s="15"/>
      <c r="OUT22" s="82"/>
      <c r="OUV22" s="83"/>
      <c r="OUX22" s="22"/>
      <c r="OUZ22" s="18"/>
      <c r="OVB22" s="19"/>
      <c r="OVH22" s="84"/>
      <c r="OVQ22" s="83"/>
      <c r="OVU22" s="81"/>
      <c r="OVV22" s="15"/>
      <c r="OVW22" s="82"/>
      <c r="OVY22" s="83"/>
      <c r="OWA22" s="22"/>
      <c r="OWC22" s="18"/>
      <c r="OWE22" s="19"/>
      <c r="OWK22" s="84"/>
      <c r="OWT22" s="83"/>
      <c r="OWX22" s="81"/>
      <c r="OWY22" s="15"/>
      <c r="OWZ22" s="82"/>
      <c r="OXB22" s="83"/>
      <c r="OXD22" s="22"/>
      <c r="OXF22" s="18"/>
      <c r="OXH22" s="19"/>
      <c r="OXN22" s="84"/>
      <c r="OXW22" s="83"/>
      <c r="OYA22" s="81"/>
      <c r="OYB22" s="15"/>
      <c r="OYC22" s="82"/>
      <c r="OYE22" s="83"/>
      <c r="OYG22" s="22"/>
      <c r="OYI22" s="18"/>
      <c r="OYK22" s="19"/>
      <c r="OYQ22" s="84"/>
      <c r="OYZ22" s="83"/>
      <c r="OZD22" s="81"/>
      <c r="OZE22" s="15"/>
      <c r="OZF22" s="82"/>
      <c r="OZH22" s="83"/>
      <c r="OZJ22" s="22"/>
      <c r="OZL22" s="18"/>
      <c r="OZN22" s="19"/>
      <c r="OZT22" s="84"/>
      <c r="PAC22" s="83"/>
      <c r="PAG22" s="81"/>
      <c r="PAH22" s="15"/>
      <c r="PAI22" s="82"/>
      <c r="PAK22" s="83"/>
      <c r="PAM22" s="22"/>
      <c r="PAO22" s="18"/>
      <c r="PAQ22" s="19"/>
      <c r="PAW22" s="84"/>
      <c r="PBF22" s="83"/>
      <c r="PBJ22" s="81"/>
      <c r="PBK22" s="15"/>
      <c r="PBL22" s="82"/>
      <c r="PBN22" s="83"/>
      <c r="PBP22" s="22"/>
      <c r="PBR22" s="18"/>
      <c r="PBT22" s="19"/>
      <c r="PBZ22" s="84"/>
      <c r="PCI22" s="83"/>
      <c r="PCM22" s="81"/>
      <c r="PCN22" s="15"/>
      <c r="PCO22" s="82"/>
      <c r="PCQ22" s="83"/>
      <c r="PCS22" s="22"/>
      <c r="PCU22" s="18"/>
      <c r="PCW22" s="19"/>
      <c r="PDC22" s="84"/>
      <c r="PDL22" s="83"/>
      <c r="PDP22" s="81"/>
      <c r="PDQ22" s="15"/>
      <c r="PDR22" s="82"/>
      <c r="PDT22" s="83"/>
      <c r="PDV22" s="22"/>
      <c r="PDX22" s="18"/>
      <c r="PDZ22" s="19"/>
      <c r="PEF22" s="84"/>
      <c r="PEO22" s="83"/>
      <c r="PES22" s="81"/>
      <c r="PET22" s="15"/>
      <c r="PEU22" s="82"/>
      <c r="PEW22" s="83"/>
      <c r="PEY22" s="22"/>
      <c r="PFA22" s="18"/>
      <c r="PFC22" s="19"/>
      <c r="PFI22" s="84"/>
      <c r="PFR22" s="83"/>
      <c r="PFV22" s="81"/>
      <c r="PFW22" s="15"/>
      <c r="PFX22" s="82"/>
      <c r="PFZ22" s="83"/>
      <c r="PGB22" s="22"/>
      <c r="PGD22" s="18"/>
      <c r="PGF22" s="19"/>
      <c r="PGL22" s="84"/>
      <c r="PGU22" s="83"/>
      <c r="PGY22" s="81"/>
      <c r="PGZ22" s="15"/>
      <c r="PHA22" s="82"/>
      <c r="PHC22" s="83"/>
      <c r="PHE22" s="22"/>
      <c r="PHG22" s="18"/>
      <c r="PHI22" s="19"/>
      <c r="PHO22" s="84"/>
      <c r="PHX22" s="83"/>
      <c r="PIB22" s="81"/>
      <c r="PIC22" s="15"/>
      <c r="PID22" s="82"/>
      <c r="PIF22" s="83"/>
      <c r="PIH22" s="22"/>
      <c r="PIJ22" s="18"/>
      <c r="PIL22" s="19"/>
      <c r="PIR22" s="84"/>
      <c r="PJA22" s="83"/>
      <c r="PJE22" s="81"/>
      <c r="PJF22" s="15"/>
      <c r="PJG22" s="82"/>
      <c r="PJI22" s="83"/>
      <c r="PJK22" s="22"/>
      <c r="PJM22" s="18"/>
      <c r="PJO22" s="19"/>
      <c r="PJU22" s="84"/>
      <c r="PKD22" s="83"/>
      <c r="PKH22" s="81"/>
      <c r="PKI22" s="15"/>
      <c r="PKJ22" s="82"/>
      <c r="PKL22" s="83"/>
      <c r="PKN22" s="22"/>
      <c r="PKP22" s="18"/>
      <c r="PKR22" s="19"/>
      <c r="PKX22" s="84"/>
      <c r="PLG22" s="83"/>
      <c r="PLK22" s="81"/>
      <c r="PLL22" s="15"/>
      <c r="PLM22" s="82"/>
      <c r="PLO22" s="83"/>
      <c r="PLQ22" s="22"/>
      <c r="PLS22" s="18"/>
      <c r="PLU22" s="19"/>
      <c r="PMA22" s="84"/>
      <c r="PMJ22" s="83"/>
      <c r="PMN22" s="81"/>
      <c r="PMO22" s="15"/>
      <c r="PMP22" s="82"/>
      <c r="PMR22" s="83"/>
      <c r="PMT22" s="22"/>
      <c r="PMV22" s="18"/>
      <c r="PMX22" s="19"/>
      <c r="PND22" s="84"/>
      <c r="PNM22" s="83"/>
      <c r="PNQ22" s="81"/>
      <c r="PNR22" s="15"/>
      <c r="PNS22" s="82"/>
      <c r="PNU22" s="83"/>
      <c r="PNW22" s="22"/>
      <c r="PNY22" s="18"/>
      <c r="POA22" s="19"/>
      <c r="POG22" s="84"/>
      <c r="POP22" s="83"/>
      <c r="POT22" s="81"/>
      <c r="POU22" s="15"/>
      <c r="POV22" s="82"/>
      <c r="POX22" s="83"/>
      <c r="POZ22" s="22"/>
      <c r="PPB22" s="18"/>
      <c r="PPD22" s="19"/>
      <c r="PPJ22" s="84"/>
      <c r="PPS22" s="83"/>
      <c r="PPW22" s="81"/>
      <c r="PPX22" s="15"/>
      <c r="PPY22" s="82"/>
      <c r="PQA22" s="83"/>
      <c r="PQC22" s="22"/>
      <c r="PQE22" s="18"/>
      <c r="PQG22" s="19"/>
      <c r="PQM22" s="84"/>
      <c r="PQV22" s="83"/>
      <c r="PQZ22" s="81"/>
      <c r="PRA22" s="15"/>
      <c r="PRB22" s="82"/>
      <c r="PRD22" s="83"/>
      <c r="PRF22" s="22"/>
      <c r="PRH22" s="18"/>
      <c r="PRJ22" s="19"/>
      <c r="PRP22" s="84"/>
      <c r="PRY22" s="83"/>
      <c r="PSC22" s="81"/>
      <c r="PSD22" s="15"/>
      <c r="PSE22" s="82"/>
      <c r="PSG22" s="83"/>
      <c r="PSI22" s="22"/>
      <c r="PSK22" s="18"/>
      <c r="PSM22" s="19"/>
      <c r="PSS22" s="84"/>
      <c r="PTB22" s="83"/>
      <c r="PTF22" s="81"/>
      <c r="PTG22" s="15"/>
      <c r="PTH22" s="82"/>
      <c r="PTJ22" s="83"/>
      <c r="PTL22" s="22"/>
      <c r="PTN22" s="18"/>
      <c r="PTP22" s="19"/>
      <c r="PTV22" s="84"/>
      <c r="PUE22" s="83"/>
      <c r="PUI22" s="81"/>
      <c r="PUJ22" s="15"/>
      <c r="PUK22" s="82"/>
      <c r="PUM22" s="83"/>
      <c r="PUO22" s="22"/>
      <c r="PUQ22" s="18"/>
      <c r="PUS22" s="19"/>
      <c r="PUY22" s="84"/>
      <c r="PVH22" s="83"/>
      <c r="PVL22" s="81"/>
      <c r="PVM22" s="15"/>
      <c r="PVN22" s="82"/>
      <c r="PVP22" s="83"/>
      <c r="PVR22" s="22"/>
      <c r="PVT22" s="18"/>
      <c r="PVV22" s="19"/>
      <c r="PWB22" s="84"/>
      <c r="PWK22" s="83"/>
      <c r="PWO22" s="81"/>
      <c r="PWP22" s="15"/>
      <c r="PWQ22" s="82"/>
      <c r="PWS22" s="83"/>
      <c r="PWU22" s="22"/>
      <c r="PWW22" s="18"/>
      <c r="PWY22" s="19"/>
      <c r="PXE22" s="84"/>
      <c r="PXN22" s="83"/>
      <c r="PXR22" s="81"/>
      <c r="PXS22" s="15"/>
      <c r="PXT22" s="82"/>
      <c r="PXV22" s="83"/>
      <c r="PXX22" s="22"/>
      <c r="PXZ22" s="18"/>
      <c r="PYB22" s="19"/>
      <c r="PYH22" s="84"/>
      <c r="PYQ22" s="83"/>
      <c r="PYU22" s="81"/>
      <c r="PYV22" s="15"/>
      <c r="PYW22" s="82"/>
      <c r="PYY22" s="83"/>
      <c r="PZA22" s="22"/>
      <c r="PZC22" s="18"/>
      <c r="PZE22" s="19"/>
      <c r="PZK22" s="84"/>
      <c r="PZT22" s="83"/>
      <c r="PZX22" s="81"/>
      <c r="PZY22" s="15"/>
      <c r="PZZ22" s="82"/>
      <c r="QAB22" s="83"/>
      <c r="QAD22" s="22"/>
      <c r="QAF22" s="18"/>
      <c r="QAH22" s="19"/>
      <c r="QAN22" s="84"/>
      <c r="QAW22" s="83"/>
      <c r="QBA22" s="81"/>
      <c r="QBB22" s="15"/>
      <c r="QBC22" s="82"/>
      <c r="QBE22" s="83"/>
      <c r="QBG22" s="22"/>
      <c r="QBI22" s="18"/>
      <c r="QBK22" s="19"/>
      <c r="QBQ22" s="84"/>
      <c r="QBZ22" s="83"/>
      <c r="QCD22" s="81"/>
      <c r="QCE22" s="15"/>
      <c r="QCF22" s="82"/>
      <c r="QCH22" s="83"/>
      <c r="QCJ22" s="22"/>
      <c r="QCL22" s="18"/>
      <c r="QCN22" s="19"/>
      <c r="QCT22" s="84"/>
      <c r="QDC22" s="83"/>
      <c r="QDG22" s="81"/>
      <c r="QDH22" s="15"/>
      <c r="QDI22" s="82"/>
      <c r="QDK22" s="83"/>
      <c r="QDM22" s="22"/>
      <c r="QDO22" s="18"/>
      <c r="QDQ22" s="19"/>
      <c r="QDW22" s="84"/>
      <c r="QEF22" s="83"/>
      <c r="QEJ22" s="81"/>
      <c r="QEK22" s="15"/>
      <c r="QEL22" s="82"/>
      <c r="QEN22" s="83"/>
      <c r="QEP22" s="22"/>
      <c r="QER22" s="18"/>
      <c r="QET22" s="19"/>
      <c r="QEZ22" s="84"/>
      <c r="QFI22" s="83"/>
      <c r="QFM22" s="81"/>
      <c r="QFN22" s="15"/>
      <c r="QFO22" s="82"/>
      <c r="QFQ22" s="83"/>
      <c r="QFS22" s="22"/>
      <c r="QFU22" s="18"/>
      <c r="QFW22" s="19"/>
      <c r="QGC22" s="84"/>
      <c r="QGL22" s="83"/>
      <c r="QGP22" s="81"/>
      <c r="QGQ22" s="15"/>
      <c r="QGR22" s="82"/>
      <c r="QGT22" s="83"/>
      <c r="QGV22" s="22"/>
      <c r="QGX22" s="18"/>
      <c r="QGZ22" s="19"/>
      <c r="QHF22" s="84"/>
      <c r="QHO22" s="83"/>
      <c r="QHS22" s="81"/>
      <c r="QHT22" s="15"/>
      <c r="QHU22" s="82"/>
      <c r="QHW22" s="83"/>
      <c r="QHY22" s="22"/>
      <c r="QIA22" s="18"/>
      <c r="QIC22" s="19"/>
      <c r="QII22" s="84"/>
      <c r="QIR22" s="83"/>
      <c r="QIV22" s="81"/>
      <c r="QIW22" s="15"/>
      <c r="QIX22" s="82"/>
      <c r="QIZ22" s="83"/>
      <c r="QJB22" s="22"/>
      <c r="QJD22" s="18"/>
      <c r="QJF22" s="19"/>
      <c r="QJL22" s="84"/>
      <c r="QJU22" s="83"/>
      <c r="QJY22" s="81"/>
      <c r="QJZ22" s="15"/>
      <c r="QKA22" s="82"/>
      <c r="QKC22" s="83"/>
      <c r="QKE22" s="22"/>
      <c r="QKG22" s="18"/>
      <c r="QKI22" s="19"/>
      <c r="QKO22" s="84"/>
      <c r="QKX22" s="83"/>
      <c r="QLB22" s="81"/>
      <c r="QLC22" s="15"/>
      <c r="QLD22" s="82"/>
      <c r="QLF22" s="83"/>
      <c r="QLH22" s="22"/>
      <c r="QLJ22" s="18"/>
      <c r="QLL22" s="19"/>
      <c r="QLR22" s="84"/>
      <c r="QMA22" s="83"/>
      <c r="QME22" s="81"/>
      <c r="QMF22" s="15"/>
      <c r="QMG22" s="82"/>
      <c r="QMI22" s="83"/>
      <c r="QMK22" s="22"/>
      <c r="QMM22" s="18"/>
      <c r="QMO22" s="19"/>
      <c r="QMU22" s="84"/>
      <c r="QND22" s="83"/>
      <c r="QNH22" s="81"/>
      <c r="QNI22" s="15"/>
      <c r="QNJ22" s="82"/>
      <c r="QNL22" s="83"/>
      <c r="QNN22" s="22"/>
      <c r="QNP22" s="18"/>
      <c r="QNR22" s="19"/>
      <c r="QNX22" s="84"/>
      <c r="QOG22" s="83"/>
      <c r="QOK22" s="81"/>
      <c r="QOL22" s="15"/>
      <c r="QOM22" s="82"/>
      <c r="QOO22" s="83"/>
      <c r="QOQ22" s="22"/>
      <c r="QOS22" s="18"/>
      <c r="QOU22" s="19"/>
      <c r="QPA22" s="84"/>
      <c r="QPJ22" s="83"/>
      <c r="QPN22" s="81"/>
      <c r="QPO22" s="15"/>
      <c r="QPP22" s="82"/>
      <c r="QPR22" s="83"/>
      <c r="QPT22" s="22"/>
      <c r="QPV22" s="18"/>
      <c r="QPX22" s="19"/>
      <c r="QQD22" s="84"/>
      <c r="QQM22" s="83"/>
      <c r="QQQ22" s="81"/>
      <c r="QQR22" s="15"/>
      <c r="QQS22" s="82"/>
      <c r="QQU22" s="83"/>
      <c r="QQW22" s="22"/>
      <c r="QQY22" s="18"/>
      <c r="QRA22" s="19"/>
      <c r="QRG22" s="84"/>
      <c r="QRP22" s="83"/>
      <c r="QRT22" s="81"/>
      <c r="QRU22" s="15"/>
      <c r="QRV22" s="82"/>
      <c r="QRX22" s="83"/>
      <c r="QRZ22" s="22"/>
      <c r="QSB22" s="18"/>
      <c r="QSD22" s="19"/>
      <c r="QSJ22" s="84"/>
      <c r="QSS22" s="83"/>
      <c r="QSW22" s="81"/>
      <c r="QSX22" s="15"/>
      <c r="QSY22" s="82"/>
      <c r="QTA22" s="83"/>
      <c r="QTC22" s="22"/>
      <c r="QTE22" s="18"/>
      <c r="QTG22" s="19"/>
      <c r="QTM22" s="84"/>
      <c r="QTV22" s="83"/>
      <c r="QTZ22" s="81"/>
      <c r="QUA22" s="15"/>
      <c r="QUB22" s="82"/>
      <c r="QUD22" s="83"/>
      <c r="QUF22" s="22"/>
      <c r="QUH22" s="18"/>
      <c r="QUJ22" s="19"/>
      <c r="QUP22" s="84"/>
      <c r="QUY22" s="83"/>
      <c r="QVC22" s="81"/>
      <c r="QVD22" s="15"/>
      <c r="QVE22" s="82"/>
      <c r="QVG22" s="83"/>
      <c r="QVI22" s="22"/>
      <c r="QVK22" s="18"/>
      <c r="QVM22" s="19"/>
      <c r="QVS22" s="84"/>
      <c r="QWB22" s="83"/>
      <c r="QWF22" s="81"/>
      <c r="QWG22" s="15"/>
      <c r="QWH22" s="82"/>
      <c r="QWJ22" s="83"/>
      <c r="QWL22" s="22"/>
      <c r="QWN22" s="18"/>
      <c r="QWP22" s="19"/>
      <c r="QWV22" s="84"/>
      <c r="QXE22" s="83"/>
      <c r="QXI22" s="81"/>
      <c r="QXJ22" s="15"/>
      <c r="QXK22" s="82"/>
      <c r="QXM22" s="83"/>
      <c r="QXO22" s="22"/>
      <c r="QXQ22" s="18"/>
      <c r="QXS22" s="19"/>
      <c r="QXY22" s="84"/>
      <c r="QYH22" s="83"/>
      <c r="QYL22" s="81"/>
      <c r="QYM22" s="15"/>
      <c r="QYN22" s="82"/>
      <c r="QYP22" s="83"/>
      <c r="QYR22" s="22"/>
      <c r="QYT22" s="18"/>
      <c r="QYV22" s="19"/>
      <c r="QZB22" s="84"/>
      <c r="QZK22" s="83"/>
      <c r="QZO22" s="81"/>
      <c r="QZP22" s="15"/>
      <c r="QZQ22" s="82"/>
      <c r="QZS22" s="83"/>
      <c r="QZU22" s="22"/>
      <c r="QZW22" s="18"/>
      <c r="QZY22" s="19"/>
      <c r="RAE22" s="84"/>
      <c r="RAN22" s="83"/>
      <c r="RAR22" s="81"/>
      <c r="RAS22" s="15"/>
      <c r="RAT22" s="82"/>
      <c r="RAV22" s="83"/>
      <c r="RAX22" s="22"/>
      <c r="RAZ22" s="18"/>
      <c r="RBB22" s="19"/>
      <c r="RBH22" s="84"/>
      <c r="RBQ22" s="83"/>
      <c r="RBU22" s="81"/>
      <c r="RBV22" s="15"/>
      <c r="RBW22" s="82"/>
      <c r="RBY22" s="83"/>
      <c r="RCA22" s="22"/>
      <c r="RCC22" s="18"/>
      <c r="RCE22" s="19"/>
      <c r="RCK22" s="84"/>
      <c r="RCT22" s="83"/>
      <c r="RCX22" s="81"/>
      <c r="RCY22" s="15"/>
      <c r="RCZ22" s="82"/>
      <c r="RDB22" s="83"/>
      <c r="RDD22" s="22"/>
      <c r="RDF22" s="18"/>
      <c r="RDH22" s="19"/>
      <c r="RDN22" s="84"/>
      <c r="RDW22" s="83"/>
      <c r="REA22" s="81"/>
      <c r="REB22" s="15"/>
      <c r="REC22" s="82"/>
      <c r="REE22" s="83"/>
      <c r="REG22" s="22"/>
      <c r="REI22" s="18"/>
      <c r="REK22" s="19"/>
      <c r="REQ22" s="84"/>
      <c r="REZ22" s="83"/>
      <c r="RFD22" s="81"/>
      <c r="RFE22" s="15"/>
      <c r="RFF22" s="82"/>
      <c r="RFH22" s="83"/>
      <c r="RFJ22" s="22"/>
      <c r="RFL22" s="18"/>
      <c r="RFN22" s="19"/>
      <c r="RFT22" s="84"/>
      <c r="RGC22" s="83"/>
      <c r="RGG22" s="81"/>
      <c r="RGH22" s="15"/>
      <c r="RGI22" s="82"/>
      <c r="RGK22" s="83"/>
      <c r="RGM22" s="22"/>
      <c r="RGO22" s="18"/>
      <c r="RGQ22" s="19"/>
      <c r="RGW22" s="84"/>
      <c r="RHF22" s="83"/>
      <c r="RHJ22" s="81"/>
      <c r="RHK22" s="15"/>
      <c r="RHL22" s="82"/>
      <c r="RHN22" s="83"/>
      <c r="RHP22" s="22"/>
      <c r="RHR22" s="18"/>
      <c r="RHT22" s="19"/>
      <c r="RHZ22" s="84"/>
      <c r="RII22" s="83"/>
      <c r="RIM22" s="81"/>
      <c r="RIN22" s="15"/>
      <c r="RIO22" s="82"/>
      <c r="RIQ22" s="83"/>
      <c r="RIS22" s="22"/>
      <c r="RIU22" s="18"/>
      <c r="RIW22" s="19"/>
      <c r="RJC22" s="84"/>
      <c r="RJL22" s="83"/>
      <c r="RJP22" s="81"/>
      <c r="RJQ22" s="15"/>
      <c r="RJR22" s="82"/>
      <c r="RJT22" s="83"/>
      <c r="RJV22" s="22"/>
      <c r="RJX22" s="18"/>
      <c r="RJZ22" s="19"/>
      <c r="RKF22" s="84"/>
      <c r="RKO22" s="83"/>
      <c r="RKS22" s="81"/>
      <c r="RKT22" s="15"/>
      <c r="RKU22" s="82"/>
      <c r="RKW22" s="83"/>
      <c r="RKY22" s="22"/>
      <c r="RLA22" s="18"/>
      <c r="RLC22" s="19"/>
      <c r="RLI22" s="84"/>
      <c r="RLR22" s="83"/>
      <c r="RLV22" s="81"/>
      <c r="RLW22" s="15"/>
      <c r="RLX22" s="82"/>
      <c r="RLZ22" s="83"/>
      <c r="RMB22" s="22"/>
      <c r="RMD22" s="18"/>
      <c r="RMF22" s="19"/>
      <c r="RML22" s="84"/>
      <c r="RMU22" s="83"/>
      <c r="RMY22" s="81"/>
      <c r="RMZ22" s="15"/>
      <c r="RNA22" s="82"/>
      <c r="RNC22" s="83"/>
      <c r="RNE22" s="22"/>
      <c r="RNG22" s="18"/>
      <c r="RNI22" s="19"/>
      <c r="RNO22" s="84"/>
      <c r="RNX22" s="83"/>
      <c r="ROB22" s="81"/>
      <c r="ROC22" s="15"/>
      <c r="ROD22" s="82"/>
      <c r="ROF22" s="83"/>
      <c r="ROH22" s="22"/>
      <c r="ROJ22" s="18"/>
      <c r="ROL22" s="19"/>
      <c r="ROR22" s="84"/>
      <c r="RPA22" s="83"/>
      <c r="RPE22" s="81"/>
      <c r="RPF22" s="15"/>
      <c r="RPG22" s="82"/>
      <c r="RPI22" s="83"/>
      <c r="RPK22" s="22"/>
      <c r="RPM22" s="18"/>
      <c r="RPO22" s="19"/>
      <c r="RPU22" s="84"/>
      <c r="RQD22" s="83"/>
      <c r="RQH22" s="81"/>
      <c r="RQI22" s="15"/>
      <c r="RQJ22" s="82"/>
      <c r="RQL22" s="83"/>
      <c r="RQN22" s="22"/>
      <c r="RQP22" s="18"/>
      <c r="RQR22" s="19"/>
      <c r="RQX22" s="84"/>
      <c r="RRG22" s="83"/>
      <c r="RRK22" s="81"/>
      <c r="RRL22" s="15"/>
      <c r="RRM22" s="82"/>
      <c r="RRO22" s="83"/>
      <c r="RRQ22" s="22"/>
      <c r="RRS22" s="18"/>
      <c r="RRU22" s="19"/>
      <c r="RSA22" s="84"/>
      <c r="RSJ22" s="83"/>
      <c r="RSN22" s="81"/>
      <c r="RSO22" s="15"/>
      <c r="RSP22" s="82"/>
      <c r="RSR22" s="83"/>
      <c r="RST22" s="22"/>
      <c r="RSV22" s="18"/>
      <c r="RSX22" s="19"/>
      <c r="RTD22" s="84"/>
      <c r="RTM22" s="83"/>
      <c r="RTQ22" s="81"/>
      <c r="RTR22" s="15"/>
      <c r="RTS22" s="82"/>
      <c r="RTU22" s="83"/>
      <c r="RTW22" s="22"/>
      <c r="RTY22" s="18"/>
      <c r="RUA22" s="19"/>
      <c r="RUG22" s="84"/>
      <c r="RUP22" s="83"/>
      <c r="RUT22" s="81"/>
      <c r="RUU22" s="15"/>
      <c r="RUV22" s="82"/>
      <c r="RUX22" s="83"/>
      <c r="RUZ22" s="22"/>
      <c r="RVB22" s="18"/>
      <c r="RVD22" s="19"/>
      <c r="RVJ22" s="84"/>
      <c r="RVS22" s="83"/>
      <c r="RVW22" s="81"/>
      <c r="RVX22" s="15"/>
      <c r="RVY22" s="82"/>
      <c r="RWA22" s="83"/>
      <c r="RWC22" s="22"/>
      <c r="RWE22" s="18"/>
      <c r="RWG22" s="19"/>
      <c r="RWM22" s="84"/>
      <c r="RWV22" s="83"/>
      <c r="RWZ22" s="81"/>
      <c r="RXA22" s="15"/>
      <c r="RXB22" s="82"/>
      <c r="RXD22" s="83"/>
      <c r="RXF22" s="22"/>
      <c r="RXH22" s="18"/>
      <c r="RXJ22" s="19"/>
      <c r="RXP22" s="84"/>
      <c r="RXY22" s="83"/>
      <c r="RYC22" s="81"/>
      <c r="RYD22" s="15"/>
      <c r="RYE22" s="82"/>
      <c r="RYG22" s="83"/>
      <c r="RYI22" s="22"/>
      <c r="RYK22" s="18"/>
      <c r="RYM22" s="19"/>
      <c r="RYS22" s="84"/>
      <c r="RZB22" s="83"/>
      <c r="RZF22" s="81"/>
      <c r="RZG22" s="15"/>
      <c r="RZH22" s="82"/>
      <c r="RZJ22" s="83"/>
      <c r="RZL22" s="22"/>
      <c r="RZN22" s="18"/>
      <c r="RZP22" s="19"/>
      <c r="RZV22" s="84"/>
      <c r="SAE22" s="83"/>
      <c r="SAI22" s="81"/>
      <c r="SAJ22" s="15"/>
      <c r="SAK22" s="82"/>
      <c r="SAM22" s="83"/>
      <c r="SAO22" s="22"/>
      <c r="SAQ22" s="18"/>
      <c r="SAS22" s="19"/>
      <c r="SAY22" s="84"/>
      <c r="SBH22" s="83"/>
      <c r="SBL22" s="81"/>
      <c r="SBM22" s="15"/>
      <c r="SBN22" s="82"/>
      <c r="SBP22" s="83"/>
      <c r="SBR22" s="22"/>
      <c r="SBT22" s="18"/>
      <c r="SBV22" s="19"/>
      <c r="SCB22" s="84"/>
      <c r="SCK22" s="83"/>
      <c r="SCO22" s="81"/>
      <c r="SCP22" s="15"/>
      <c r="SCQ22" s="82"/>
      <c r="SCS22" s="83"/>
      <c r="SCU22" s="22"/>
      <c r="SCW22" s="18"/>
      <c r="SCY22" s="19"/>
      <c r="SDE22" s="84"/>
      <c r="SDN22" s="83"/>
      <c r="SDR22" s="81"/>
      <c r="SDS22" s="15"/>
      <c r="SDT22" s="82"/>
      <c r="SDV22" s="83"/>
      <c r="SDX22" s="22"/>
      <c r="SDZ22" s="18"/>
      <c r="SEB22" s="19"/>
      <c r="SEH22" s="84"/>
      <c r="SEQ22" s="83"/>
      <c r="SEU22" s="81"/>
      <c r="SEV22" s="15"/>
      <c r="SEW22" s="82"/>
      <c r="SEY22" s="83"/>
      <c r="SFA22" s="22"/>
      <c r="SFC22" s="18"/>
      <c r="SFE22" s="19"/>
      <c r="SFK22" s="84"/>
      <c r="SFT22" s="83"/>
      <c r="SFX22" s="81"/>
      <c r="SFY22" s="15"/>
      <c r="SFZ22" s="82"/>
      <c r="SGB22" s="83"/>
      <c r="SGD22" s="22"/>
      <c r="SGF22" s="18"/>
      <c r="SGH22" s="19"/>
      <c r="SGN22" s="84"/>
      <c r="SGW22" s="83"/>
      <c r="SHA22" s="81"/>
      <c r="SHB22" s="15"/>
      <c r="SHC22" s="82"/>
      <c r="SHE22" s="83"/>
      <c r="SHG22" s="22"/>
      <c r="SHI22" s="18"/>
      <c r="SHK22" s="19"/>
      <c r="SHQ22" s="84"/>
      <c r="SHZ22" s="83"/>
      <c r="SID22" s="81"/>
      <c r="SIE22" s="15"/>
      <c r="SIF22" s="82"/>
      <c r="SIH22" s="83"/>
      <c r="SIJ22" s="22"/>
      <c r="SIL22" s="18"/>
      <c r="SIN22" s="19"/>
      <c r="SIT22" s="84"/>
      <c r="SJC22" s="83"/>
      <c r="SJG22" s="81"/>
      <c r="SJH22" s="15"/>
      <c r="SJI22" s="82"/>
      <c r="SJK22" s="83"/>
      <c r="SJM22" s="22"/>
      <c r="SJO22" s="18"/>
      <c r="SJQ22" s="19"/>
      <c r="SJW22" s="84"/>
      <c r="SKF22" s="83"/>
      <c r="SKJ22" s="81"/>
      <c r="SKK22" s="15"/>
      <c r="SKL22" s="82"/>
      <c r="SKN22" s="83"/>
      <c r="SKP22" s="22"/>
      <c r="SKR22" s="18"/>
      <c r="SKT22" s="19"/>
      <c r="SKZ22" s="84"/>
      <c r="SLI22" s="83"/>
      <c r="SLM22" s="81"/>
      <c r="SLN22" s="15"/>
      <c r="SLO22" s="82"/>
      <c r="SLQ22" s="83"/>
      <c r="SLS22" s="22"/>
      <c r="SLU22" s="18"/>
      <c r="SLW22" s="19"/>
      <c r="SMC22" s="84"/>
      <c r="SML22" s="83"/>
      <c r="SMP22" s="81"/>
      <c r="SMQ22" s="15"/>
      <c r="SMR22" s="82"/>
      <c r="SMT22" s="83"/>
      <c r="SMV22" s="22"/>
      <c r="SMX22" s="18"/>
      <c r="SMZ22" s="19"/>
      <c r="SNF22" s="84"/>
      <c r="SNO22" s="83"/>
      <c r="SNS22" s="81"/>
      <c r="SNT22" s="15"/>
      <c r="SNU22" s="82"/>
      <c r="SNW22" s="83"/>
      <c r="SNY22" s="22"/>
      <c r="SOA22" s="18"/>
      <c r="SOC22" s="19"/>
      <c r="SOI22" s="84"/>
      <c r="SOR22" s="83"/>
      <c r="SOV22" s="81"/>
      <c r="SOW22" s="15"/>
      <c r="SOX22" s="82"/>
      <c r="SOZ22" s="83"/>
      <c r="SPB22" s="22"/>
      <c r="SPD22" s="18"/>
      <c r="SPF22" s="19"/>
      <c r="SPL22" s="84"/>
      <c r="SPU22" s="83"/>
      <c r="SPY22" s="81"/>
      <c r="SPZ22" s="15"/>
      <c r="SQA22" s="82"/>
      <c r="SQC22" s="83"/>
      <c r="SQE22" s="22"/>
      <c r="SQG22" s="18"/>
      <c r="SQI22" s="19"/>
      <c r="SQO22" s="84"/>
      <c r="SQX22" s="83"/>
      <c r="SRB22" s="81"/>
      <c r="SRC22" s="15"/>
      <c r="SRD22" s="82"/>
      <c r="SRF22" s="83"/>
      <c r="SRH22" s="22"/>
      <c r="SRJ22" s="18"/>
      <c r="SRL22" s="19"/>
      <c r="SRR22" s="84"/>
      <c r="SSA22" s="83"/>
      <c r="SSE22" s="81"/>
      <c r="SSF22" s="15"/>
      <c r="SSG22" s="82"/>
      <c r="SSI22" s="83"/>
      <c r="SSK22" s="22"/>
      <c r="SSM22" s="18"/>
      <c r="SSO22" s="19"/>
      <c r="SSU22" s="84"/>
      <c r="STD22" s="83"/>
      <c r="STH22" s="81"/>
      <c r="STI22" s="15"/>
      <c r="STJ22" s="82"/>
      <c r="STL22" s="83"/>
      <c r="STN22" s="22"/>
      <c r="STP22" s="18"/>
      <c r="STR22" s="19"/>
      <c r="STX22" s="84"/>
      <c r="SUG22" s="83"/>
      <c r="SUK22" s="81"/>
      <c r="SUL22" s="15"/>
      <c r="SUM22" s="82"/>
      <c r="SUO22" s="83"/>
      <c r="SUQ22" s="22"/>
      <c r="SUS22" s="18"/>
      <c r="SUU22" s="19"/>
      <c r="SVA22" s="84"/>
      <c r="SVJ22" s="83"/>
      <c r="SVN22" s="81"/>
      <c r="SVO22" s="15"/>
      <c r="SVP22" s="82"/>
      <c r="SVR22" s="83"/>
      <c r="SVT22" s="22"/>
      <c r="SVV22" s="18"/>
      <c r="SVX22" s="19"/>
      <c r="SWD22" s="84"/>
      <c r="SWM22" s="83"/>
      <c r="SWQ22" s="81"/>
      <c r="SWR22" s="15"/>
      <c r="SWS22" s="82"/>
      <c r="SWU22" s="83"/>
      <c r="SWW22" s="22"/>
      <c r="SWY22" s="18"/>
      <c r="SXA22" s="19"/>
      <c r="SXG22" s="84"/>
      <c r="SXP22" s="83"/>
      <c r="SXT22" s="81"/>
      <c r="SXU22" s="15"/>
      <c r="SXV22" s="82"/>
      <c r="SXX22" s="83"/>
      <c r="SXZ22" s="22"/>
      <c r="SYB22" s="18"/>
      <c r="SYD22" s="19"/>
      <c r="SYJ22" s="84"/>
      <c r="SYS22" s="83"/>
      <c r="SYW22" s="81"/>
      <c r="SYX22" s="15"/>
      <c r="SYY22" s="82"/>
      <c r="SZA22" s="83"/>
      <c r="SZC22" s="22"/>
      <c r="SZE22" s="18"/>
      <c r="SZG22" s="19"/>
      <c r="SZM22" s="84"/>
      <c r="SZV22" s="83"/>
      <c r="SZZ22" s="81"/>
      <c r="TAA22" s="15"/>
      <c r="TAB22" s="82"/>
      <c r="TAD22" s="83"/>
      <c r="TAF22" s="22"/>
      <c r="TAH22" s="18"/>
      <c r="TAJ22" s="19"/>
      <c r="TAP22" s="84"/>
      <c r="TAY22" s="83"/>
      <c r="TBC22" s="81"/>
      <c r="TBD22" s="15"/>
      <c r="TBE22" s="82"/>
      <c r="TBG22" s="83"/>
      <c r="TBI22" s="22"/>
      <c r="TBK22" s="18"/>
      <c r="TBM22" s="19"/>
      <c r="TBS22" s="84"/>
      <c r="TCB22" s="83"/>
      <c r="TCF22" s="81"/>
      <c r="TCG22" s="15"/>
      <c r="TCH22" s="82"/>
      <c r="TCJ22" s="83"/>
      <c r="TCL22" s="22"/>
      <c r="TCN22" s="18"/>
      <c r="TCP22" s="19"/>
      <c r="TCV22" s="84"/>
      <c r="TDE22" s="83"/>
      <c r="TDI22" s="81"/>
      <c r="TDJ22" s="15"/>
      <c r="TDK22" s="82"/>
      <c r="TDM22" s="83"/>
      <c r="TDO22" s="22"/>
      <c r="TDQ22" s="18"/>
      <c r="TDS22" s="19"/>
      <c r="TDY22" s="84"/>
      <c r="TEH22" s="83"/>
      <c r="TEL22" s="81"/>
      <c r="TEM22" s="15"/>
      <c r="TEN22" s="82"/>
      <c r="TEP22" s="83"/>
      <c r="TER22" s="22"/>
      <c r="TET22" s="18"/>
      <c r="TEV22" s="19"/>
      <c r="TFB22" s="84"/>
      <c r="TFK22" s="83"/>
      <c r="TFO22" s="81"/>
      <c r="TFP22" s="15"/>
      <c r="TFQ22" s="82"/>
      <c r="TFS22" s="83"/>
      <c r="TFU22" s="22"/>
      <c r="TFW22" s="18"/>
      <c r="TFY22" s="19"/>
      <c r="TGE22" s="84"/>
      <c r="TGN22" s="83"/>
      <c r="TGR22" s="81"/>
      <c r="TGS22" s="15"/>
      <c r="TGT22" s="82"/>
      <c r="TGV22" s="83"/>
      <c r="TGX22" s="22"/>
      <c r="TGZ22" s="18"/>
      <c r="THB22" s="19"/>
      <c r="THH22" s="84"/>
      <c r="THQ22" s="83"/>
      <c r="THU22" s="81"/>
      <c r="THV22" s="15"/>
      <c r="THW22" s="82"/>
      <c r="THY22" s="83"/>
      <c r="TIA22" s="22"/>
      <c r="TIC22" s="18"/>
      <c r="TIE22" s="19"/>
      <c r="TIK22" s="84"/>
      <c r="TIT22" s="83"/>
      <c r="TIX22" s="81"/>
      <c r="TIY22" s="15"/>
      <c r="TIZ22" s="82"/>
      <c r="TJB22" s="83"/>
      <c r="TJD22" s="22"/>
      <c r="TJF22" s="18"/>
      <c r="TJH22" s="19"/>
      <c r="TJN22" s="84"/>
      <c r="TJW22" s="83"/>
      <c r="TKA22" s="81"/>
      <c r="TKB22" s="15"/>
      <c r="TKC22" s="82"/>
      <c r="TKE22" s="83"/>
      <c r="TKG22" s="22"/>
      <c r="TKI22" s="18"/>
      <c r="TKK22" s="19"/>
      <c r="TKQ22" s="84"/>
      <c r="TKZ22" s="83"/>
      <c r="TLD22" s="81"/>
      <c r="TLE22" s="15"/>
      <c r="TLF22" s="82"/>
      <c r="TLH22" s="83"/>
      <c r="TLJ22" s="22"/>
      <c r="TLL22" s="18"/>
      <c r="TLN22" s="19"/>
      <c r="TLT22" s="84"/>
      <c r="TMC22" s="83"/>
      <c r="TMG22" s="81"/>
      <c r="TMH22" s="15"/>
      <c r="TMI22" s="82"/>
      <c r="TMK22" s="83"/>
      <c r="TMM22" s="22"/>
      <c r="TMO22" s="18"/>
      <c r="TMQ22" s="19"/>
      <c r="TMW22" s="84"/>
      <c r="TNF22" s="83"/>
      <c r="TNJ22" s="81"/>
      <c r="TNK22" s="15"/>
      <c r="TNL22" s="82"/>
      <c r="TNN22" s="83"/>
      <c r="TNP22" s="22"/>
      <c r="TNR22" s="18"/>
      <c r="TNT22" s="19"/>
      <c r="TNZ22" s="84"/>
      <c r="TOI22" s="83"/>
      <c r="TOM22" s="81"/>
      <c r="TON22" s="15"/>
      <c r="TOO22" s="82"/>
      <c r="TOQ22" s="83"/>
      <c r="TOS22" s="22"/>
      <c r="TOU22" s="18"/>
      <c r="TOW22" s="19"/>
      <c r="TPC22" s="84"/>
      <c r="TPL22" s="83"/>
      <c r="TPP22" s="81"/>
      <c r="TPQ22" s="15"/>
      <c r="TPR22" s="82"/>
      <c r="TPT22" s="83"/>
      <c r="TPV22" s="22"/>
      <c r="TPX22" s="18"/>
      <c r="TPZ22" s="19"/>
      <c r="TQF22" s="84"/>
      <c r="TQO22" s="83"/>
      <c r="TQS22" s="81"/>
      <c r="TQT22" s="15"/>
      <c r="TQU22" s="82"/>
      <c r="TQW22" s="83"/>
      <c r="TQY22" s="22"/>
      <c r="TRA22" s="18"/>
      <c r="TRC22" s="19"/>
      <c r="TRI22" s="84"/>
      <c r="TRR22" s="83"/>
      <c r="TRV22" s="81"/>
      <c r="TRW22" s="15"/>
      <c r="TRX22" s="82"/>
      <c r="TRZ22" s="83"/>
      <c r="TSB22" s="22"/>
      <c r="TSD22" s="18"/>
      <c r="TSF22" s="19"/>
      <c r="TSL22" s="84"/>
      <c r="TSU22" s="83"/>
      <c r="TSY22" s="81"/>
      <c r="TSZ22" s="15"/>
      <c r="TTA22" s="82"/>
      <c r="TTC22" s="83"/>
      <c r="TTE22" s="22"/>
      <c r="TTG22" s="18"/>
      <c r="TTI22" s="19"/>
      <c r="TTO22" s="84"/>
      <c r="TTX22" s="83"/>
      <c r="TUB22" s="81"/>
      <c r="TUC22" s="15"/>
      <c r="TUD22" s="82"/>
      <c r="TUF22" s="83"/>
      <c r="TUH22" s="22"/>
      <c r="TUJ22" s="18"/>
      <c r="TUL22" s="19"/>
      <c r="TUR22" s="84"/>
      <c r="TVA22" s="83"/>
      <c r="TVE22" s="81"/>
      <c r="TVF22" s="15"/>
      <c r="TVG22" s="82"/>
      <c r="TVI22" s="83"/>
      <c r="TVK22" s="22"/>
      <c r="TVM22" s="18"/>
      <c r="TVO22" s="19"/>
      <c r="TVU22" s="84"/>
      <c r="TWD22" s="83"/>
      <c r="TWH22" s="81"/>
      <c r="TWI22" s="15"/>
      <c r="TWJ22" s="82"/>
      <c r="TWL22" s="83"/>
      <c r="TWN22" s="22"/>
      <c r="TWP22" s="18"/>
      <c r="TWR22" s="19"/>
      <c r="TWX22" s="84"/>
      <c r="TXG22" s="83"/>
      <c r="TXK22" s="81"/>
      <c r="TXL22" s="15"/>
      <c r="TXM22" s="82"/>
      <c r="TXO22" s="83"/>
      <c r="TXQ22" s="22"/>
      <c r="TXS22" s="18"/>
      <c r="TXU22" s="19"/>
      <c r="TYA22" s="84"/>
      <c r="TYJ22" s="83"/>
      <c r="TYN22" s="81"/>
      <c r="TYO22" s="15"/>
      <c r="TYP22" s="82"/>
      <c r="TYR22" s="83"/>
      <c r="TYT22" s="22"/>
      <c r="TYV22" s="18"/>
      <c r="TYX22" s="19"/>
      <c r="TZD22" s="84"/>
      <c r="TZM22" s="83"/>
      <c r="TZQ22" s="81"/>
      <c r="TZR22" s="15"/>
      <c r="TZS22" s="82"/>
      <c r="TZU22" s="83"/>
      <c r="TZW22" s="22"/>
      <c r="TZY22" s="18"/>
      <c r="UAA22" s="19"/>
      <c r="UAG22" s="84"/>
      <c r="UAP22" s="83"/>
      <c r="UAT22" s="81"/>
      <c r="UAU22" s="15"/>
      <c r="UAV22" s="82"/>
      <c r="UAX22" s="83"/>
      <c r="UAZ22" s="22"/>
      <c r="UBB22" s="18"/>
      <c r="UBD22" s="19"/>
      <c r="UBJ22" s="84"/>
      <c r="UBS22" s="83"/>
      <c r="UBW22" s="81"/>
      <c r="UBX22" s="15"/>
      <c r="UBY22" s="82"/>
      <c r="UCA22" s="83"/>
      <c r="UCC22" s="22"/>
      <c r="UCE22" s="18"/>
      <c r="UCG22" s="19"/>
      <c r="UCM22" s="84"/>
      <c r="UCV22" s="83"/>
      <c r="UCZ22" s="81"/>
      <c r="UDA22" s="15"/>
      <c r="UDB22" s="82"/>
      <c r="UDD22" s="83"/>
      <c r="UDF22" s="22"/>
      <c r="UDH22" s="18"/>
      <c r="UDJ22" s="19"/>
      <c r="UDP22" s="84"/>
      <c r="UDY22" s="83"/>
      <c r="UEC22" s="81"/>
      <c r="UED22" s="15"/>
      <c r="UEE22" s="82"/>
      <c r="UEG22" s="83"/>
      <c r="UEI22" s="22"/>
      <c r="UEK22" s="18"/>
      <c r="UEM22" s="19"/>
      <c r="UES22" s="84"/>
      <c r="UFB22" s="83"/>
      <c r="UFF22" s="81"/>
      <c r="UFG22" s="15"/>
      <c r="UFH22" s="82"/>
      <c r="UFJ22" s="83"/>
      <c r="UFL22" s="22"/>
      <c r="UFN22" s="18"/>
      <c r="UFP22" s="19"/>
      <c r="UFV22" s="84"/>
      <c r="UGE22" s="83"/>
      <c r="UGI22" s="81"/>
      <c r="UGJ22" s="15"/>
      <c r="UGK22" s="82"/>
      <c r="UGM22" s="83"/>
      <c r="UGO22" s="22"/>
      <c r="UGQ22" s="18"/>
      <c r="UGS22" s="19"/>
      <c r="UGY22" s="84"/>
      <c r="UHH22" s="83"/>
      <c r="UHL22" s="81"/>
      <c r="UHM22" s="15"/>
      <c r="UHN22" s="82"/>
      <c r="UHP22" s="83"/>
      <c r="UHR22" s="22"/>
      <c r="UHT22" s="18"/>
      <c r="UHV22" s="19"/>
      <c r="UIB22" s="84"/>
      <c r="UIK22" s="83"/>
      <c r="UIO22" s="81"/>
      <c r="UIP22" s="15"/>
      <c r="UIQ22" s="82"/>
      <c r="UIS22" s="83"/>
      <c r="UIU22" s="22"/>
      <c r="UIW22" s="18"/>
      <c r="UIY22" s="19"/>
      <c r="UJE22" s="84"/>
      <c r="UJN22" s="83"/>
      <c r="UJR22" s="81"/>
      <c r="UJS22" s="15"/>
      <c r="UJT22" s="82"/>
      <c r="UJV22" s="83"/>
      <c r="UJX22" s="22"/>
      <c r="UJZ22" s="18"/>
      <c r="UKB22" s="19"/>
      <c r="UKH22" s="84"/>
      <c r="UKQ22" s="83"/>
      <c r="UKU22" s="81"/>
      <c r="UKV22" s="15"/>
      <c r="UKW22" s="82"/>
      <c r="UKY22" s="83"/>
      <c r="ULA22" s="22"/>
      <c r="ULC22" s="18"/>
      <c r="ULE22" s="19"/>
      <c r="ULK22" s="84"/>
      <c r="ULT22" s="83"/>
      <c r="ULX22" s="81"/>
      <c r="ULY22" s="15"/>
      <c r="ULZ22" s="82"/>
      <c r="UMB22" s="83"/>
      <c r="UMD22" s="22"/>
      <c r="UMF22" s="18"/>
      <c r="UMH22" s="19"/>
      <c r="UMN22" s="84"/>
      <c r="UMW22" s="83"/>
      <c r="UNA22" s="81"/>
      <c r="UNB22" s="15"/>
      <c r="UNC22" s="82"/>
      <c r="UNE22" s="83"/>
      <c r="UNG22" s="22"/>
      <c r="UNI22" s="18"/>
      <c r="UNK22" s="19"/>
      <c r="UNQ22" s="84"/>
      <c r="UNZ22" s="83"/>
      <c r="UOD22" s="81"/>
      <c r="UOE22" s="15"/>
      <c r="UOF22" s="82"/>
      <c r="UOH22" s="83"/>
      <c r="UOJ22" s="22"/>
      <c r="UOL22" s="18"/>
      <c r="UON22" s="19"/>
      <c r="UOT22" s="84"/>
      <c r="UPC22" s="83"/>
      <c r="UPG22" s="81"/>
      <c r="UPH22" s="15"/>
      <c r="UPI22" s="82"/>
      <c r="UPK22" s="83"/>
      <c r="UPM22" s="22"/>
      <c r="UPO22" s="18"/>
      <c r="UPQ22" s="19"/>
      <c r="UPW22" s="84"/>
      <c r="UQF22" s="83"/>
      <c r="UQJ22" s="81"/>
      <c r="UQK22" s="15"/>
      <c r="UQL22" s="82"/>
      <c r="UQN22" s="83"/>
      <c r="UQP22" s="22"/>
      <c r="UQR22" s="18"/>
      <c r="UQT22" s="19"/>
      <c r="UQZ22" s="84"/>
      <c r="URI22" s="83"/>
      <c r="URM22" s="81"/>
      <c r="URN22" s="15"/>
      <c r="URO22" s="82"/>
      <c r="URQ22" s="83"/>
      <c r="URS22" s="22"/>
      <c r="URU22" s="18"/>
      <c r="URW22" s="19"/>
      <c r="USC22" s="84"/>
      <c r="USL22" s="83"/>
      <c r="USP22" s="81"/>
      <c r="USQ22" s="15"/>
      <c r="USR22" s="82"/>
      <c r="UST22" s="83"/>
      <c r="USV22" s="22"/>
      <c r="USX22" s="18"/>
      <c r="USZ22" s="19"/>
      <c r="UTF22" s="84"/>
      <c r="UTO22" s="83"/>
      <c r="UTS22" s="81"/>
      <c r="UTT22" s="15"/>
      <c r="UTU22" s="82"/>
      <c r="UTW22" s="83"/>
      <c r="UTY22" s="22"/>
      <c r="UUA22" s="18"/>
      <c r="UUC22" s="19"/>
      <c r="UUI22" s="84"/>
      <c r="UUR22" s="83"/>
      <c r="UUV22" s="81"/>
      <c r="UUW22" s="15"/>
      <c r="UUX22" s="82"/>
      <c r="UUZ22" s="83"/>
      <c r="UVB22" s="22"/>
      <c r="UVD22" s="18"/>
      <c r="UVF22" s="19"/>
      <c r="UVL22" s="84"/>
      <c r="UVU22" s="83"/>
      <c r="UVY22" s="81"/>
      <c r="UVZ22" s="15"/>
      <c r="UWA22" s="82"/>
      <c r="UWC22" s="83"/>
      <c r="UWE22" s="22"/>
      <c r="UWG22" s="18"/>
      <c r="UWI22" s="19"/>
      <c r="UWO22" s="84"/>
      <c r="UWX22" s="83"/>
      <c r="UXB22" s="81"/>
      <c r="UXC22" s="15"/>
      <c r="UXD22" s="82"/>
      <c r="UXF22" s="83"/>
      <c r="UXH22" s="22"/>
      <c r="UXJ22" s="18"/>
      <c r="UXL22" s="19"/>
      <c r="UXR22" s="84"/>
      <c r="UYA22" s="83"/>
      <c r="UYE22" s="81"/>
      <c r="UYF22" s="15"/>
      <c r="UYG22" s="82"/>
      <c r="UYI22" s="83"/>
      <c r="UYK22" s="22"/>
      <c r="UYM22" s="18"/>
      <c r="UYO22" s="19"/>
      <c r="UYU22" s="84"/>
      <c r="UZD22" s="83"/>
      <c r="UZH22" s="81"/>
      <c r="UZI22" s="15"/>
      <c r="UZJ22" s="82"/>
      <c r="UZL22" s="83"/>
      <c r="UZN22" s="22"/>
      <c r="UZP22" s="18"/>
      <c r="UZR22" s="19"/>
      <c r="UZX22" s="84"/>
      <c r="VAG22" s="83"/>
      <c r="VAK22" s="81"/>
      <c r="VAL22" s="15"/>
      <c r="VAM22" s="82"/>
      <c r="VAO22" s="83"/>
      <c r="VAQ22" s="22"/>
      <c r="VAS22" s="18"/>
      <c r="VAU22" s="19"/>
      <c r="VBA22" s="84"/>
      <c r="VBJ22" s="83"/>
      <c r="VBN22" s="81"/>
      <c r="VBO22" s="15"/>
      <c r="VBP22" s="82"/>
      <c r="VBR22" s="83"/>
      <c r="VBT22" s="22"/>
      <c r="VBV22" s="18"/>
      <c r="VBX22" s="19"/>
      <c r="VCD22" s="84"/>
      <c r="VCM22" s="83"/>
      <c r="VCQ22" s="81"/>
      <c r="VCR22" s="15"/>
      <c r="VCS22" s="82"/>
      <c r="VCU22" s="83"/>
      <c r="VCW22" s="22"/>
      <c r="VCY22" s="18"/>
      <c r="VDA22" s="19"/>
      <c r="VDG22" s="84"/>
      <c r="VDP22" s="83"/>
      <c r="VDT22" s="81"/>
      <c r="VDU22" s="15"/>
      <c r="VDV22" s="82"/>
      <c r="VDX22" s="83"/>
      <c r="VDZ22" s="22"/>
      <c r="VEB22" s="18"/>
      <c r="VED22" s="19"/>
      <c r="VEJ22" s="84"/>
      <c r="VES22" s="83"/>
      <c r="VEW22" s="81"/>
      <c r="VEX22" s="15"/>
      <c r="VEY22" s="82"/>
      <c r="VFA22" s="83"/>
      <c r="VFC22" s="22"/>
      <c r="VFE22" s="18"/>
      <c r="VFG22" s="19"/>
      <c r="VFM22" s="84"/>
      <c r="VFV22" s="83"/>
      <c r="VFZ22" s="81"/>
      <c r="VGA22" s="15"/>
      <c r="VGB22" s="82"/>
      <c r="VGD22" s="83"/>
      <c r="VGF22" s="22"/>
      <c r="VGH22" s="18"/>
      <c r="VGJ22" s="19"/>
      <c r="VGP22" s="84"/>
      <c r="VGY22" s="83"/>
      <c r="VHC22" s="81"/>
      <c r="VHD22" s="15"/>
      <c r="VHE22" s="82"/>
      <c r="VHG22" s="83"/>
      <c r="VHI22" s="22"/>
      <c r="VHK22" s="18"/>
      <c r="VHM22" s="19"/>
      <c r="VHS22" s="84"/>
      <c r="VIB22" s="83"/>
      <c r="VIF22" s="81"/>
      <c r="VIG22" s="15"/>
      <c r="VIH22" s="82"/>
      <c r="VIJ22" s="83"/>
      <c r="VIL22" s="22"/>
      <c r="VIN22" s="18"/>
      <c r="VIP22" s="19"/>
      <c r="VIV22" s="84"/>
      <c r="VJE22" s="83"/>
      <c r="VJI22" s="81"/>
      <c r="VJJ22" s="15"/>
      <c r="VJK22" s="82"/>
      <c r="VJM22" s="83"/>
      <c r="VJO22" s="22"/>
      <c r="VJQ22" s="18"/>
      <c r="VJS22" s="19"/>
      <c r="VJY22" s="84"/>
      <c r="VKH22" s="83"/>
      <c r="VKL22" s="81"/>
      <c r="VKM22" s="15"/>
      <c r="VKN22" s="82"/>
      <c r="VKP22" s="83"/>
      <c r="VKR22" s="22"/>
      <c r="VKT22" s="18"/>
      <c r="VKV22" s="19"/>
      <c r="VLB22" s="84"/>
      <c r="VLK22" s="83"/>
      <c r="VLO22" s="81"/>
      <c r="VLP22" s="15"/>
      <c r="VLQ22" s="82"/>
      <c r="VLS22" s="83"/>
      <c r="VLU22" s="22"/>
      <c r="VLW22" s="18"/>
      <c r="VLY22" s="19"/>
      <c r="VME22" s="84"/>
      <c r="VMN22" s="83"/>
      <c r="VMR22" s="81"/>
      <c r="VMS22" s="15"/>
      <c r="VMT22" s="82"/>
      <c r="VMV22" s="83"/>
      <c r="VMX22" s="22"/>
      <c r="VMZ22" s="18"/>
      <c r="VNB22" s="19"/>
      <c r="VNH22" s="84"/>
      <c r="VNQ22" s="83"/>
      <c r="VNU22" s="81"/>
      <c r="VNV22" s="15"/>
      <c r="VNW22" s="82"/>
      <c r="VNY22" s="83"/>
      <c r="VOA22" s="22"/>
      <c r="VOC22" s="18"/>
      <c r="VOE22" s="19"/>
      <c r="VOK22" s="84"/>
      <c r="VOT22" s="83"/>
      <c r="VOX22" s="81"/>
      <c r="VOY22" s="15"/>
      <c r="VOZ22" s="82"/>
      <c r="VPB22" s="83"/>
      <c r="VPD22" s="22"/>
      <c r="VPF22" s="18"/>
      <c r="VPH22" s="19"/>
      <c r="VPN22" s="84"/>
      <c r="VPW22" s="83"/>
      <c r="VQA22" s="81"/>
      <c r="VQB22" s="15"/>
      <c r="VQC22" s="82"/>
      <c r="VQE22" s="83"/>
      <c r="VQG22" s="22"/>
      <c r="VQI22" s="18"/>
      <c r="VQK22" s="19"/>
      <c r="VQQ22" s="84"/>
      <c r="VQZ22" s="83"/>
      <c r="VRD22" s="81"/>
      <c r="VRE22" s="15"/>
      <c r="VRF22" s="82"/>
      <c r="VRH22" s="83"/>
      <c r="VRJ22" s="22"/>
      <c r="VRL22" s="18"/>
      <c r="VRN22" s="19"/>
      <c r="VRT22" s="84"/>
      <c r="VSC22" s="83"/>
      <c r="VSG22" s="81"/>
      <c r="VSH22" s="15"/>
      <c r="VSI22" s="82"/>
      <c r="VSK22" s="83"/>
      <c r="VSM22" s="22"/>
      <c r="VSO22" s="18"/>
      <c r="VSQ22" s="19"/>
      <c r="VSW22" s="84"/>
      <c r="VTF22" s="83"/>
      <c r="VTJ22" s="81"/>
      <c r="VTK22" s="15"/>
      <c r="VTL22" s="82"/>
      <c r="VTN22" s="83"/>
      <c r="VTP22" s="22"/>
      <c r="VTR22" s="18"/>
      <c r="VTT22" s="19"/>
      <c r="VTZ22" s="84"/>
      <c r="VUI22" s="83"/>
      <c r="VUM22" s="81"/>
      <c r="VUN22" s="15"/>
      <c r="VUO22" s="82"/>
      <c r="VUQ22" s="83"/>
      <c r="VUS22" s="22"/>
      <c r="VUU22" s="18"/>
      <c r="VUW22" s="19"/>
      <c r="VVC22" s="84"/>
      <c r="VVL22" s="83"/>
      <c r="VVP22" s="81"/>
      <c r="VVQ22" s="15"/>
      <c r="VVR22" s="82"/>
      <c r="VVT22" s="83"/>
      <c r="VVV22" s="22"/>
      <c r="VVX22" s="18"/>
      <c r="VVZ22" s="19"/>
      <c r="VWF22" s="84"/>
      <c r="VWO22" s="83"/>
      <c r="VWS22" s="81"/>
      <c r="VWT22" s="15"/>
      <c r="VWU22" s="82"/>
      <c r="VWW22" s="83"/>
      <c r="VWY22" s="22"/>
      <c r="VXA22" s="18"/>
      <c r="VXC22" s="19"/>
      <c r="VXI22" s="84"/>
      <c r="VXR22" s="83"/>
      <c r="VXV22" s="81"/>
      <c r="VXW22" s="15"/>
      <c r="VXX22" s="82"/>
      <c r="VXZ22" s="83"/>
      <c r="VYB22" s="22"/>
      <c r="VYD22" s="18"/>
      <c r="VYF22" s="19"/>
      <c r="VYL22" s="84"/>
      <c r="VYU22" s="83"/>
      <c r="VYY22" s="81"/>
      <c r="VYZ22" s="15"/>
      <c r="VZA22" s="82"/>
      <c r="VZC22" s="83"/>
      <c r="VZE22" s="22"/>
      <c r="VZG22" s="18"/>
      <c r="VZI22" s="19"/>
      <c r="VZO22" s="84"/>
      <c r="VZX22" s="83"/>
      <c r="WAB22" s="81"/>
      <c r="WAC22" s="15"/>
      <c r="WAD22" s="82"/>
      <c r="WAF22" s="83"/>
      <c r="WAH22" s="22"/>
      <c r="WAJ22" s="18"/>
      <c r="WAL22" s="19"/>
      <c r="WAR22" s="84"/>
      <c r="WBA22" s="83"/>
      <c r="WBE22" s="81"/>
      <c r="WBF22" s="15"/>
      <c r="WBG22" s="82"/>
      <c r="WBI22" s="83"/>
      <c r="WBK22" s="22"/>
      <c r="WBM22" s="18"/>
      <c r="WBO22" s="19"/>
      <c r="WBU22" s="84"/>
      <c r="WCD22" s="83"/>
      <c r="WCH22" s="81"/>
      <c r="WCI22" s="15"/>
      <c r="WCJ22" s="82"/>
      <c r="WCL22" s="83"/>
      <c r="WCN22" s="22"/>
      <c r="WCP22" s="18"/>
      <c r="WCR22" s="19"/>
      <c r="WCX22" s="84"/>
      <c r="WDG22" s="83"/>
      <c r="WDK22" s="81"/>
      <c r="WDL22" s="15"/>
      <c r="WDM22" s="82"/>
      <c r="WDO22" s="83"/>
      <c r="WDQ22" s="22"/>
      <c r="WDS22" s="18"/>
      <c r="WDU22" s="19"/>
      <c r="WEA22" s="84"/>
      <c r="WEJ22" s="83"/>
      <c r="WEN22" s="81"/>
      <c r="WEO22" s="15"/>
      <c r="WEP22" s="82"/>
      <c r="WER22" s="83"/>
      <c r="WET22" s="22"/>
      <c r="WEV22" s="18"/>
      <c r="WEX22" s="19"/>
      <c r="WFD22" s="84"/>
      <c r="WFM22" s="83"/>
      <c r="WFQ22" s="81"/>
      <c r="WFR22" s="15"/>
      <c r="WFS22" s="82"/>
      <c r="WFU22" s="83"/>
      <c r="WFW22" s="22"/>
      <c r="WFY22" s="18"/>
      <c r="WGA22" s="19"/>
      <c r="WGG22" s="84"/>
      <c r="WGP22" s="83"/>
      <c r="WGT22" s="81"/>
      <c r="WGU22" s="15"/>
      <c r="WGV22" s="82"/>
      <c r="WGX22" s="83"/>
      <c r="WGZ22" s="22"/>
      <c r="WHB22" s="18"/>
      <c r="WHD22" s="19"/>
      <c r="WHJ22" s="84"/>
      <c r="WHS22" s="83"/>
      <c r="WHW22" s="81"/>
      <c r="WHX22" s="15"/>
      <c r="WHY22" s="82"/>
      <c r="WIA22" s="83"/>
      <c r="WIC22" s="22"/>
      <c r="WIE22" s="18"/>
      <c r="WIG22" s="19"/>
      <c r="WIM22" s="84"/>
      <c r="WIV22" s="83"/>
      <c r="WIZ22" s="81"/>
      <c r="WJA22" s="15"/>
      <c r="WJB22" s="82"/>
      <c r="WJD22" s="83"/>
      <c r="WJF22" s="22"/>
      <c r="WJH22" s="18"/>
      <c r="WJJ22" s="19"/>
      <c r="WJP22" s="84"/>
      <c r="WJY22" s="83"/>
      <c r="WKC22" s="81"/>
      <c r="WKD22" s="15"/>
      <c r="WKE22" s="82"/>
      <c r="WKG22" s="83"/>
      <c r="WKI22" s="22"/>
      <c r="WKK22" s="18"/>
      <c r="WKM22" s="19"/>
      <c r="WKS22" s="84"/>
      <c r="WLB22" s="83"/>
      <c r="WLF22" s="81"/>
      <c r="WLG22" s="15"/>
      <c r="WLH22" s="82"/>
      <c r="WLJ22" s="83"/>
      <c r="WLL22" s="22"/>
      <c r="WLN22" s="18"/>
      <c r="WLP22" s="19"/>
      <c r="WLV22" s="84"/>
      <c r="WME22" s="83"/>
      <c r="WMI22" s="81"/>
      <c r="WMJ22" s="15"/>
      <c r="WMK22" s="82"/>
      <c r="WMM22" s="83"/>
      <c r="WMO22" s="22"/>
      <c r="WMQ22" s="18"/>
      <c r="WMS22" s="19"/>
      <c r="WMY22" s="84"/>
      <c r="WNH22" s="83"/>
      <c r="WNL22" s="81"/>
      <c r="WNM22" s="15"/>
      <c r="WNN22" s="82"/>
      <c r="WNP22" s="83"/>
      <c r="WNR22" s="22"/>
      <c r="WNT22" s="18"/>
      <c r="WNV22" s="19"/>
      <c r="WOB22" s="84"/>
      <c r="WOK22" s="83"/>
      <c r="WOO22" s="81"/>
      <c r="WOP22" s="15"/>
      <c r="WOQ22" s="82"/>
      <c r="WOS22" s="83"/>
      <c r="WOU22" s="22"/>
      <c r="WOW22" s="18"/>
      <c r="WOY22" s="19"/>
      <c r="WPE22" s="84"/>
      <c r="WPN22" s="83"/>
      <c r="WPR22" s="81"/>
      <c r="WPS22" s="15"/>
      <c r="WPT22" s="82"/>
      <c r="WPV22" s="83"/>
      <c r="WPX22" s="22"/>
      <c r="WPZ22" s="18"/>
      <c r="WQB22" s="19"/>
      <c r="WQH22" s="84"/>
      <c r="WQQ22" s="83"/>
      <c r="WQU22" s="81"/>
      <c r="WQV22" s="15"/>
      <c r="WQW22" s="82"/>
      <c r="WQY22" s="83"/>
      <c r="WRA22" s="22"/>
      <c r="WRC22" s="18"/>
      <c r="WRE22" s="19"/>
      <c r="WRK22" s="84"/>
      <c r="WRT22" s="83"/>
      <c r="WRX22" s="81"/>
      <c r="WRY22" s="15"/>
      <c r="WRZ22" s="82"/>
      <c r="WSB22" s="83"/>
      <c r="WSD22" s="22"/>
      <c r="WSF22" s="18"/>
      <c r="WSH22" s="19"/>
      <c r="WSN22" s="84"/>
      <c r="WSW22" s="83"/>
      <c r="WTA22" s="81"/>
      <c r="WTB22" s="15"/>
      <c r="WTC22" s="82"/>
      <c r="WTE22" s="83"/>
      <c r="WTG22" s="22"/>
      <c r="WTI22" s="18"/>
      <c r="WTK22" s="19"/>
      <c r="WTQ22" s="84"/>
      <c r="WTZ22" s="83"/>
      <c r="WUD22" s="81"/>
      <c r="WUE22" s="15"/>
      <c r="WUF22" s="82"/>
      <c r="WUH22" s="83"/>
      <c r="WUJ22" s="22"/>
      <c r="WUL22" s="18"/>
      <c r="WUN22" s="19"/>
      <c r="WUT22" s="84"/>
      <c r="WVC22" s="83"/>
      <c r="WVG22" s="81"/>
      <c r="WVH22" s="15"/>
      <c r="WVI22" s="82"/>
      <c r="WVK22" s="83"/>
      <c r="WVM22" s="22"/>
      <c r="WVO22" s="18"/>
      <c r="WVQ22" s="19"/>
      <c r="WVW22" s="84"/>
      <c r="WWF22" s="83"/>
      <c r="WWJ22" s="81"/>
      <c r="WWK22" s="15"/>
      <c r="WWL22" s="82"/>
      <c r="WWN22" s="83"/>
      <c r="WWP22" s="22"/>
      <c r="WWR22" s="18"/>
      <c r="WWT22" s="19"/>
      <c r="WWZ22" s="84"/>
      <c r="WXI22" s="83"/>
      <c r="WXM22" s="81"/>
      <c r="WXN22" s="15"/>
      <c r="WXO22" s="82"/>
      <c r="WXQ22" s="83"/>
      <c r="WXS22" s="22"/>
      <c r="WXU22" s="18"/>
      <c r="WXW22" s="19"/>
      <c r="WYC22" s="84"/>
      <c r="WYL22" s="83"/>
      <c r="WYP22" s="81"/>
      <c r="WYQ22" s="15"/>
      <c r="WYR22" s="82"/>
      <c r="WYT22" s="83"/>
      <c r="WYV22" s="22"/>
      <c r="WYX22" s="18"/>
      <c r="WYZ22" s="19"/>
      <c r="WZF22" s="84"/>
      <c r="WZO22" s="83"/>
      <c r="WZS22" s="81"/>
      <c r="WZT22" s="15"/>
      <c r="WZU22" s="82"/>
      <c r="WZW22" s="83"/>
      <c r="WZY22" s="22"/>
      <c r="XAA22" s="18"/>
      <c r="XAC22" s="19"/>
      <c r="XAI22" s="84"/>
      <c r="XAR22" s="83"/>
      <c r="XAV22" s="81"/>
      <c r="XAW22" s="15"/>
      <c r="XAX22" s="82"/>
      <c r="XAZ22" s="83"/>
      <c r="XBB22" s="22"/>
      <c r="XBD22" s="18"/>
      <c r="XBF22" s="19"/>
      <c r="XBL22" s="84"/>
      <c r="XBU22" s="83"/>
      <c r="XBY22" s="81"/>
      <c r="XBZ22" s="15"/>
      <c r="XCA22" s="82"/>
      <c r="XCC22" s="83"/>
      <c r="XCE22" s="22"/>
      <c r="XCG22" s="18"/>
      <c r="XCI22" s="19"/>
      <c r="XCO22" s="84"/>
      <c r="XCX22" s="83"/>
      <c r="XDB22" s="81"/>
      <c r="XDC22" s="15"/>
      <c r="XDD22" s="82"/>
      <c r="XDF22" s="83"/>
      <c r="XDH22" s="22"/>
      <c r="XDJ22" s="18"/>
      <c r="XDL22" s="19"/>
      <c r="XDR22" s="84"/>
      <c r="XEA22" s="83"/>
      <c r="XEE22" s="81"/>
      <c r="XEF22" s="15"/>
      <c r="XEG22" s="82"/>
      <c r="XEI22" s="83"/>
      <c r="XEK22" s="22"/>
      <c r="XEM22" s="18"/>
      <c r="XEO22" s="19"/>
      <c r="XEU22" s="84"/>
      <c r="XFD22" s="83"/>
    </row>
    <row r="23" spans="1:1024 1026:2043 2049:3064 3073:4096 4098:5117 5123:6138 6147:7168 7170:8191 8197:9212 9221:11263 11265:12286 12295:13310 13314:14335 14337:15360 15369:16384" s="30" customFormat="1" ht="30" customHeight="1">
      <c r="A23" s="10">
        <v>46</v>
      </c>
      <c r="B23" s="10">
        <v>14</v>
      </c>
      <c r="C23" s="8" t="s">
        <v>76</v>
      </c>
      <c r="D23" s="74">
        <v>4258</v>
      </c>
      <c r="E23" s="75">
        <f t="shared" si="6"/>
        <v>10</v>
      </c>
      <c r="F23" s="76">
        <v>4196</v>
      </c>
      <c r="G23" s="75">
        <f t="shared" si="1"/>
        <v>6.1959999999999997</v>
      </c>
      <c r="H23" s="24">
        <v>39.869999999999997</v>
      </c>
      <c r="I23" s="75">
        <f t="shared" si="7"/>
        <v>34.869999999999997</v>
      </c>
      <c r="J23" s="13">
        <v>0.30499999999999999</v>
      </c>
      <c r="K23" s="75">
        <f t="shared" si="2"/>
        <v>10</v>
      </c>
      <c r="L23" s="23">
        <v>3.2004197271773345</v>
      </c>
      <c r="M23" s="75">
        <f t="shared" si="3"/>
        <v>13.001049317943336</v>
      </c>
      <c r="N23" s="29"/>
      <c r="O23" s="29"/>
      <c r="P23" s="29"/>
      <c r="Q23" s="29"/>
      <c r="R23" s="77">
        <v>53.208721766469402</v>
      </c>
      <c r="S23" s="75">
        <f t="shared" si="8"/>
        <v>13.302180441617351</v>
      </c>
      <c r="T23" s="97"/>
      <c r="U23" s="97"/>
      <c r="V23" s="97">
        <f t="shared" si="12"/>
        <v>130</v>
      </c>
      <c r="W23" s="29"/>
      <c r="X23" s="29">
        <v>11</v>
      </c>
      <c r="Y23" s="75">
        <f t="shared" si="13"/>
        <v>2.2000000000000002</v>
      </c>
      <c r="Z23" s="29"/>
      <c r="AA23" s="28">
        <v>65</v>
      </c>
      <c r="AB23" s="75">
        <f t="shared" si="5"/>
        <v>0</v>
      </c>
      <c r="AC23" s="28">
        <f t="shared" si="10"/>
        <v>219.56922975956067</v>
      </c>
      <c r="AD23" s="78">
        <f t="shared" si="11"/>
        <v>25.76581770400071</v>
      </c>
      <c r="AE23" s="79"/>
    </row>
    <row r="24" spans="1:1024 1026:2043 2049:3064 3073:4096 4098:5117 5123:6138 6147:7168 7170:8191 8197:9212 9221:11263 11265:12286 12295:13310 13314:14335 14337:15360 15369:16384" s="30" customFormat="1" ht="30" customHeight="1">
      <c r="A24" s="10">
        <v>23</v>
      </c>
      <c r="B24" s="10">
        <v>15</v>
      </c>
      <c r="C24" s="8" t="s">
        <v>53</v>
      </c>
      <c r="D24" s="74">
        <v>8273</v>
      </c>
      <c r="E24" s="75">
        <f t="shared" si="6"/>
        <v>10</v>
      </c>
      <c r="F24" s="76">
        <v>7963</v>
      </c>
      <c r="G24" s="75">
        <f t="shared" si="1"/>
        <v>9.963000000000001</v>
      </c>
      <c r="H24" s="24">
        <v>34.49</v>
      </c>
      <c r="I24" s="75">
        <f t="shared" si="7"/>
        <v>29.490000000000002</v>
      </c>
      <c r="J24" s="13">
        <v>0.67500000000000004</v>
      </c>
      <c r="K24" s="75">
        <f t="shared" si="2"/>
        <v>10</v>
      </c>
      <c r="L24" s="23">
        <v>1.574490914604278</v>
      </c>
      <c r="M24" s="75">
        <f t="shared" si="3"/>
        <v>10</v>
      </c>
      <c r="N24" s="29"/>
      <c r="O24" s="29"/>
      <c r="P24" s="29"/>
      <c r="Q24" s="29"/>
      <c r="R24" s="77">
        <v>50.8202810860491</v>
      </c>
      <c r="S24" s="75">
        <f t="shared" si="8"/>
        <v>12.705070271512275</v>
      </c>
      <c r="T24" s="97"/>
      <c r="U24" s="97"/>
      <c r="V24" s="97">
        <f t="shared" ref="V24" si="14">$V$121</f>
        <v>130</v>
      </c>
      <c r="W24" s="29"/>
      <c r="X24" s="29">
        <v>15</v>
      </c>
      <c r="Y24" s="75">
        <f t="shared" si="13"/>
        <v>3</v>
      </c>
      <c r="Z24" s="29"/>
      <c r="AA24" s="28">
        <v>71</v>
      </c>
      <c r="AB24" s="75">
        <f t="shared" si="5"/>
        <v>0</v>
      </c>
      <c r="AC24" s="28">
        <f t="shared" si="10"/>
        <v>215.15807027151226</v>
      </c>
      <c r="AD24" s="78">
        <f t="shared" si="11"/>
        <v>25.248180823109937</v>
      </c>
      <c r="AE24" s="79"/>
    </row>
    <row r="25" spans="1:1024 1026:2043 2049:3064 3073:4096 4098:5117 5123:6138 6147:7168 7170:8191 8197:9212 9221:11263 11265:12286 12295:13310 13314:14335 14337:15360 15369:16384" s="30" customFormat="1" ht="30" customHeight="1">
      <c r="A25" s="10">
        <v>60</v>
      </c>
      <c r="B25" s="10">
        <v>16</v>
      </c>
      <c r="C25" s="8" t="s">
        <v>90</v>
      </c>
      <c r="D25" s="74">
        <v>21835</v>
      </c>
      <c r="E25" s="75">
        <f t="shared" si="6"/>
        <v>15.9175</v>
      </c>
      <c r="F25" s="76">
        <v>12085</v>
      </c>
      <c r="G25" s="75">
        <f t="shared" si="1"/>
        <v>14.085000000000001</v>
      </c>
      <c r="H25" s="24">
        <v>2.2799999999999998</v>
      </c>
      <c r="I25" s="75">
        <f t="shared" si="7"/>
        <v>0</v>
      </c>
      <c r="J25" s="13">
        <v>2.1349999999999998</v>
      </c>
      <c r="K25" s="75">
        <f t="shared" si="2"/>
        <v>10</v>
      </c>
      <c r="L25" s="23">
        <v>1.7966087432153826</v>
      </c>
      <c r="M25" s="75">
        <f t="shared" si="3"/>
        <v>10</v>
      </c>
      <c r="N25" s="29"/>
      <c r="O25" s="29"/>
      <c r="P25" s="29"/>
      <c r="Q25" s="29"/>
      <c r="R25" s="77">
        <v>52.7571289654746</v>
      </c>
      <c r="S25" s="75">
        <f t="shared" si="8"/>
        <v>13.18928224136865</v>
      </c>
      <c r="T25" s="97"/>
      <c r="U25" s="97">
        <f>$U$121</f>
        <v>120</v>
      </c>
      <c r="V25" s="97"/>
      <c r="W25" s="29"/>
      <c r="X25" s="29">
        <v>36</v>
      </c>
      <c r="Y25" s="75">
        <f t="shared" si="13"/>
        <v>7.2</v>
      </c>
      <c r="Z25" s="29"/>
      <c r="AA25" s="28">
        <v>229</v>
      </c>
      <c r="AB25" s="75">
        <f t="shared" si="5"/>
        <v>4.58</v>
      </c>
      <c r="AC25" s="28">
        <f t="shared" si="10"/>
        <v>194.97178224136866</v>
      </c>
      <c r="AD25" s="78">
        <f t="shared" si="11"/>
        <v>22.879377971842093</v>
      </c>
      <c r="AE25" s="79"/>
    </row>
    <row r="26" spans="1:1024 1026:2043 2049:3064 3073:4096 4098:5117 5123:6138 6147:7168 7170:8191 8197:9212 9221:11263 11265:12286 12295:13310 13314:14335 14337:15360 15369:16384" s="30" customFormat="1" ht="30" customHeight="1">
      <c r="A26" s="10">
        <v>30</v>
      </c>
      <c r="B26" s="10">
        <v>17</v>
      </c>
      <c r="C26" s="8" t="s">
        <v>60</v>
      </c>
      <c r="D26" s="74">
        <v>31996</v>
      </c>
      <c r="E26" s="75">
        <f t="shared" si="6"/>
        <v>20.997999999999998</v>
      </c>
      <c r="F26" s="76">
        <v>19351</v>
      </c>
      <c r="G26" s="75">
        <f t="shared" si="1"/>
        <v>21.350999999999999</v>
      </c>
      <c r="H26" s="24">
        <v>5.46</v>
      </c>
      <c r="I26" s="75">
        <f t="shared" si="7"/>
        <v>0.45999999999999996</v>
      </c>
      <c r="J26" s="13">
        <v>12.962999999999999</v>
      </c>
      <c r="K26" s="75">
        <f t="shared" si="2"/>
        <v>17.963000000000001</v>
      </c>
      <c r="L26" s="23">
        <v>10.435433622334388</v>
      </c>
      <c r="M26" s="75">
        <f t="shared" si="3"/>
        <v>31.08858405583597</v>
      </c>
      <c r="N26" s="29"/>
      <c r="O26" s="29"/>
      <c r="P26" s="29"/>
      <c r="Q26" s="29"/>
      <c r="R26" s="77">
        <v>54.394474746152902</v>
      </c>
      <c r="S26" s="75">
        <f t="shared" si="8"/>
        <v>13.598618686538225</v>
      </c>
      <c r="T26" s="97"/>
      <c r="U26" s="97">
        <f>$U$121</f>
        <v>120</v>
      </c>
      <c r="V26" s="97"/>
      <c r="W26" s="29"/>
      <c r="X26" s="29">
        <v>72</v>
      </c>
      <c r="Y26" s="75">
        <f t="shared" si="13"/>
        <v>14.4</v>
      </c>
      <c r="Z26" s="29"/>
      <c r="AA26" s="28">
        <v>204</v>
      </c>
      <c r="AB26" s="75">
        <f t="shared" si="5"/>
        <v>4.08</v>
      </c>
      <c r="AC26" s="28">
        <f t="shared" si="10"/>
        <v>243.93920274237422</v>
      </c>
      <c r="AD26" s="78">
        <f t="shared" si="11"/>
        <v>28.625563953573987</v>
      </c>
      <c r="AE26" s="79"/>
    </row>
    <row r="27" spans="1:1024 1026:2043 2049:3064 3073:4096 4098:5117 5123:6138 6147:7168 7170:8191 8197:9212 9221:11263 11265:12286 12295:13310 13314:14335 14337:15360 15369:16384" s="30" customFormat="1" ht="30" customHeight="1">
      <c r="A27" s="10">
        <v>45</v>
      </c>
      <c r="B27" s="10">
        <v>18</v>
      </c>
      <c r="C27" s="8" t="s">
        <v>75</v>
      </c>
      <c r="D27" s="74">
        <v>16325</v>
      </c>
      <c r="E27" s="75">
        <f t="shared" si="6"/>
        <v>13.1625</v>
      </c>
      <c r="F27" s="76">
        <v>13311</v>
      </c>
      <c r="G27" s="75">
        <f t="shared" si="1"/>
        <v>15.311</v>
      </c>
      <c r="H27" s="24">
        <v>29.7</v>
      </c>
      <c r="I27" s="75">
        <f t="shared" si="7"/>
        <v>24.7</v>
      </c>
      <c r="J27" s="13">
        <v>4.891</v>
      </c>
      <c r="K27" s="75">
        <f t="shared" si="2"/>
        <v>10</v>
      </c>
      <c r="L27" s="23">
        <v>18.312179415178402</v>
      </c>
      <c r="M27" s="75">
        <f t="shared" si="3"/>
        <v>50.780448537946008</v>
      </c>
      <c r="N27" s="29"/>
      <c r="O27" s="29"/>
      <c r="P27" s="29"/>
      <c r="Q27" s="29"/>
      <c r="R27" s="77">
        <v>52.109017330148298</v>
      </c>
      <c r="S27" s="75">
        <f t="shared" si="8"/>
        <v>13.027254332537074</v>
      </c>
      <c r="T27" s="97"/>
      <c r="U27" s="97"/>
      <c r="V27" s="97">
        <f t="shared" ref="V27" si="15">$V$121</f>
        <v>130</v>
      </c>
      <c r="W27" s="29"/>
      <c r="X27" s="29">
        <v>38</v>
      </c>
      <c r="Y27" s="75">
        <f t="shared" si="13"/>
        <v>7.6000000000000005</v>
      </c>
      <c r="Z27" s="29"/>
      <c r="AA27" s="28">
        <v>126</v>
      </c>
      <c r="AB27" s="75">
        <f t="shared" si="5"/>
        <v>2.52</v>
      </c>
      <c r="AC27" s="28">
        <f t="shared" si="10"/>
        <v>267.10120287048312</v>
      </c>
      <c r="AD27" s="78">
        <f t="shared" si="11"/>
        <v>31.343558062376975</v>
      </c>
      <c r="AE27" s="79"/>
    </row>
    <row r="28" spans="1:1024 1026:2043 2049:3064 3073:4096 4098:5117 5123:6138 6147:7168 7170:8191 8197:9212 9221:11263 11265:12286 12295:13310 13314:14335 14337:15360 15369:16384" s="30" customFormat="1" ht="30" customHeight="1">
      <c r="A28" s="10">
        <v>15</v>
      </c>
      <c r="B28" s="10">
        <v>19</v>
      </c>
      <c r="C28" s="8" t="s">
        <v>45</v>
      </c>
      <c r="D28" s="74">
        <v>30070</v>
      </c>
      <c r="E28" s="75">
        <f t="shared" si="6"/>
        <v>20.035</v>
      </c>
      <c r="F28" s="76">
        <v>7595</v>
      </c>
      <c r="G28" s="75">
        <f t="shared" si="1"/>
        <v>9.5949999999999989</v>
      </c>
      <c r="H28" s="24">
        <v>3.2</v>
      </c>
      <c r="I28" s="75">
        <f t="shared" si="7"/>
        <v>0</v>
      </c>
      <c r="J28" s="13">
        <v>8.6509999999999998</v>
      </c>
      <c r="K28" s="75">
        <f t="shared" si="2"/>
        <v>13.651</v>
      </c>
      <c r="L28" s="23">
        <v>0.87678668978818675</v>
      </c>
      <c r="M28" s="75">
        <f t="shared" si="3"/>
        <v>10</v>
      </c>
      <c r="N28" s="29"/>
      <c r="O28" s="29"/>
      <c r="P28" s="29"/>
      <c r="Q28" s="29"/>
      <c r="R28" s="77">
        <v>64.484361950112799</v>
      </c>
      <c r="S28" s="75">
        <f t="shared" si="8"/>
        <v>16.1210904875282</v>
      </c>
      <c r="T28" s="97">
        <f>$T$121</f>
        <v>110</v>
      </c>
      <c r="U28" s="97"/>
      <c r="V28" s="97"/>
      <c r="W28" s="29"/>
      <c r="X28" s="29">
        <v>49</v>
      </c>
      <c r="Y28" s="75">
        <f t="shared" si="13"/>
        <v>9.8000000000000007</v>
      </c>
      <c r="Z28" s="29"/>
      <c r="AA28" s="28">
        <v>61</v>
      </c>
      <c r="AB28" s="75">
        <f t="shared" si="5"/>
        <v>0</v>
      </c>
      <c r="AC28" s="28">
        <f t="shared" si="10"/>
        <v>189.20209048752821</v>
      </c>
      <c r="AD28" s="78">
        <f t="shared" si="11"/>
        <v>22.202321236248864</v>
      </c>
      <c r="AE28" s="79"/>
    </row>
    <row r="29" spans="1:1024 1026:2043 2049:3064 3073:4096 4098:5117 5123:6138 6147:7168 7170:8191 8197:9212 9221:11263 11265:12286 12295:13310 13314:14335 14337:15360 15369:16384" s="30" customFormat="1" ht="30" customHeight="1">
      <c r="A29" s="10">
        <v>25</v>
      </c>
      <c r="B29" s="10">
        <v>20</v>
      </c>
      <c r="C29" s="8" t="s">
        <v>55</v>
      </c>
      <c r="D29" s="74">
        <v>20853</v>
      </c>
      <c r="E29" s="75">
        <f t="shared" si="6"/>
        <v>15.426500000000001</v>
      </c>
      <c r="F29" s="76">
        <v>12121</v>
      </c>
      <c r="G29" s="75">
        <f t="shared" si="1"/>
        <v>14.121</v>
      </c>
      <c r="H29" s="24">
        <v>2.08</v>
      </c>
      <c r="I29" s="75">
        <f t="shared" si="7"/>
        <v>0</v>
      </c>
      <c r="J29" s="13">
        <v>6.173</v>
      </c>
      <c r="K29" s="75">
        <f t="shared" si="2"/>
        <v>11.173</v>
      </c>
      <c r="L29" s="23">
        <v>1.4270258774140157</v>
      </c>
      <c r="M29" s="75">
        <f t="shared" si="3"/>
        <v>10</v>
      </c>
      <c r="N29" s="29"/>
      <c r="O29" s="29"/>
      <c r="P29" s="29"/>
      <c r="Q29" s="29"/>
      <c r="R29" s="77">
        <v>64.920645578225404</v>
      </c>
      <c r="S29" s="75">
        <f t="shared" si="8"/>
        <v>16.230161394556351</v>
      </c>
      <c r="T29" s="97"/>
      <c r="U29" s="97">
        <f>$U$121</f>
        <v>120</v>
      </c>
      <c r="V29" s="97"/>
      <c r="W29" s="29"/>
      <c r="X29" s="29">
        <v>42</v>
      </c>
      <c r="Y29" s="75">
        <f t="shared" si="13"/>
        <v>8.4</v>
      </c>
      <c r="Z29" s="29"/>
      <c r="AA29" s="28">
        <v>242</v>
      </c>
      <c r="AB29" s="75">
        <f t="shared" si="5"/>
        <v>4.84</v>
      </c>
      <c r="AC29" s="28">
        <f t="shared" si="10"/>
        <v>200.19066139455634</v>
      </c>
      <c r="AD29" s="78">
        <f t="shared" si="11"/>
        <v>23.491798432703092</v>
      </c>
      <c r="AE29" s="79"/>
    </row>
    <row r="30" spans="1:1024 1026:2043 2049:3064 3073:4096 4098:5117 5123:6138 6147:7168 7170:8191 8197:9212 9221:11263 11265:12286 12295:13310 13314:14335 14337:15360 15369:16384" s="30" customFormat="1" ht="30" customHeight="1">
      <c r="A30" s="10">
        <v>24</v>
      </c>
      <c r="B30" s="10">
        <v>21</v>
      </c>
      <c r="C30" s="8" t="s">
        <v>54</v>
      </c>
      <c r="D30" s="74">
        <v>26628</v>
      </c>
      <c r="E30" s="75">
        <f t="shared" si="6"/>
        <v>18.314</v>
      </c>
      <c r="F30" s="76">
        <v>16272</v>
      </c>
      <c r="G30" s="75">
        <f t="shared" si="1"/>
        <v>18.271999999999998</v>
      </c>
      <c r="H30" s="24">
        <v>8.84</v>
      </c>
      <c r="I30" s="75">
        <f t="shared" si="7"/>
        <v>3.84</v>
      </c>
      <c r="J30" s="13">
        <v>8.9909999999999997</v>
      </c>
      <c r="K30" s="75">
        <f t="shared" si="2"/>
        <v>13.991</v>
      </c>
      <c r="L30" s="23">
        <v>2.3020790659565753</v>
      </c>
      <c r="M30" s="75">
        <f t="shared" si="3"/>
        <v>10.755197664891439</v>
      </c>
      <c r="N30" s="29"/>
      <c r="O30" s="29"/>
      <c r="P30" s="29"/>
      <c r="Q30" s="29"/>
      <c r="R30" s="77">
        <v>57.36</v>
      </c>
      <c r="S30" s="75">
        <f t="shared" si="8"/>
        <v>14.34</v>
      </c>
      <c r="T30" s="97"/>
      <c r="U30" s="97"/>
      <c r="V30" s="97">
        <f t="shared" ref="V30:V36" si="16">$V$121</f>
        <v>130</v>
      </c>
      <c r="W30" s="29"/>
      <c r="X30" s="29">
        <v>55</v>
      </c>
      <c r="Y30" s="75">
        <f t="shared" si="13"/>
        <v>11</v>
      </c>
      <c r="Z30" s="29">
        <f>$Z$121</f>
        <v>10</v>
      </c>
      <c r="AA30" s="28">
        <v>15</v>
      </c>
      <c r="AB30" s="75">
        <f t="shared" si="5"/>
        <v>0</v>
      </c>
      <c r="AC30" s="28">
        <f t="shared" si="10"/>
        <v>230.51219766489146</v>
      </c>
      <c r="AD30" s="78">
        <f t="shared" si="11"/>
        <v>27.049943519344868</v>
      </c>
      <c r="AE30" s="79"/>
      <c r="AF30" s="81"/>
      <c r="AG30" s="15"/>
      <c r="AH30" s="82"/>
      <c r="AJ30" s="83"/>
      <c r="AL30" s="22"/>
      <c r="AN30" s="18"/>
      <c r="AP30" s="19"/>
      <c r="AV30" s="84"/>
      <c r="BE30" s="83"/>
      <c r="BI30" s="81"/>
      <c r="BJ30" s="15"/>
      <c r="BK30" s="82"/>
      <c r="BM30" s="83"/>
      <c r="BO30" s="22"/>
      <c r="BQ30" s="18"/>
      <c r="BS30" s="19"/>
      <c r="BY30" s="84"/>
      <c r="CH30" s="83"/>
      <c r="CL30" s="81"/>
      <c r="CM30" s="15"/>
      <c r="CN30" s="82"/>
      <c r="CP30" s="83"/>
      <c r="CR30" s="22"/>
      <c r="CT30" s="18"/>
      <c r="CV30" s="19"/>
      <c r="DB30" s="84"/>
      <c r="DK30" s="83"/>
      <c r="DO30" s="81"/>
      <c r="DP30" s="15"/>
      <c r="DQ30" s="82"/>
      <c r="DS30" s="83"/>
      <c r="DU30" s="22"/>
      <c r="DW30" s="18"/>
      <c r="DY30" s="19"/>
      <c r="EE30" s="84"/>
      <c r="EN30" s="83"/>
      <c r="ER30" s="81"/>
      <c r="ES30" s="15"/>
      <c r="ET30" s="82"/>
      <c r="EV30" s="83"/>
      <c r="EX30" s="22"/>
      <c r="EZ30" s="18"/>
      <c r="FB30" s="19"/>
      <c r="FH30" s="84"/>
      <c r="FQ30" s="83"/>
      <c r="FU30" s="81"/>
      <c r="FV30" s="15"/>
      <c r="FW30" s="82"/>
      <c r="FY30" s="83"/>
      <c r="GA30" s="22"/>
      <c r="GC30" s="18"/>
      <c r="GE30" s="19"/>
      <c r="GK30" s="84"/>
      <c r="GT30" s="83"/>
      <c r="GX30" s="81"/>
      <c r="GY30" s="15"/>
      <c r="GZ30" s="82"/>
      <c r="HB30" s="83"/>
      <c r="HD30" s="22"/>
      <c r="HF30" s="18"/>
      <c r="HH30" s="19"/>
      <c r="HN30" s="84"/>
      <c r="HW30" s="83"/>
      <c r="IA30" s="81"/>
      <c r="IB30" s="15"/>
      <c r="IC30" s="82"/>
      <c r="IE30" s="83"/>
      <c r="IG30" s="22"/>
      <c r="II30" s="18"/>
      <c r="IK30" s="19"/>
      <c r="IQ30" s="84"/>
      <c r="IZ30" s="83"/>
      <c r="JD30" s="81"/>
      <c r="JE30" s="15"/>
      <c r="JF30" s="82"/>
      <c r="JH30" s="83"/>
      <c r="JJ30" s="22"/>
      <c r="JL30" s="18"/>
      <c r="JN30" s="19"/>
      <c r="JT30" s="84"/>
      <c r="KC30" s="83"/>
      <c r="KG30" s="81"/>
      <c r="KH30" s="15"/>
      <c r="KI30" s="82"/>
      <c r="KK30" s="83"/>
      <c r="KM30" s="22"/>
      <c r="KO30" s="18"/>
      <c r="KQ30" s="19"/>
      <c r="KW30" s="84"/>
      <c r="LF30" s="83"/>
      <c r="LJ30" s="81"/>
      <c r="LK30" s="15"/>
      <c r="LL30" s="82"/>
      <c r="LN30" s="83"/>
      <c r="LP30" s="22"/>
      <c r="LR30" s="18"/>
      <c r="LT30" s="19"/>
      <c r="LZ30" s="84"/>
      <c r="MI30" s="83"/>
      <c r="MM30" s="81"/>
      <c r="MN30" s="15"/>
      <c r="MO30" s="82"/>
      <c r="MQ30" s="83"/>
      <c r="MS30" s="22"/>
      <c r="MU30" s="18"/>
      <c r="MW30" s="19"/>
      <c r="NC30" s="84"/>
      <c r="NL30" s="83"/>
      <c r="NP30" s="81"/>
      <c r="NQ30" s="15"/>
      <c r="NR30" s="82"/>
      <c r="NT30" s="83"/>
      <c r="NV30" s="22"/>
      <c r="NX30" s="18"/>
      <c r="NZ30" s="19"/>
      <c r="OF30" s="84"/>
      <c r="OO30" s="83"/>
      <c r="OS30" s="81"/>
      <c r="OT30" s="15"/>
      <c r="OU30" s="82"/>
      <c r="OW30" s="83"/>
      <c r="OY30" s="22"/>
      <c r="PA30" s="18"/>
      <c r="PC30" s="19"/>
      <c r="PI30" s="84"/>
      <c r="PR30" s="83"/>
      <c r="PV30" s="81"/>
      <c r="PW30" s="15"/>
      <c r="PX30" s="82"/>
      <c r="PZ30" s="83"/>
      <c r="QB30" s="22"/>
      <c r="QD30" s="18"/>
      <c r="QF30" s="19"/>
      <c r="QL30" s="84"/>
      <c r="QU30" s="83"/>
      <c r="QY30" s="81"/>
      <c r="QZ30" s="15"/>
      <c r="RA30" s="82"/>
      <c r="RC30" s="83"/>
      <c r="RE30" s="22"/>
      <c r="RG30" s="18"/>
      <c r="RI30" s="19"/>
      <c r="RO30" s="84"/>
      <c r="RX30" s="83"/>
      <c r="SB30" s="81"/>
      <c r="SC30" s="15"/>
      <c r="SD30" s="82"/>
      <c r="SF30" s="83"/>
      <c r="SH30" s="22"/>
      <c r="SJ30" s="18"/>
      <c r="SL30" s="19"/>
      <c r="SR30" s="84"/>
      <c r="TA30" s="83"/>
      <c r="TE30" s="81"/>
      <c r="TF30" s="15"/>
      <c r="TG30" s="82"/>
      <c r="TI30" s="83"/>
      <c r="TK30" s="22"/>
      <c r="TM30" s="18"/>
      <c r="TO30" s="19"/>
      <c r="TU30" s="84"/>
      <c r="UD30" s="83"/>
      <c r="UH30" s="81"/>
      <c r="UI30" s="15"/>
      <c r="UJ30" s="82"/>
      <c r="UL30" s="83"/>
      <c r="UN30" s="22"/>
      <c r="UP30" s="18"/>
      <c r="UR30" s="19"/>
      <c r="UX30" s="84"/>
      <c r="VG30" s="83"/>
      <c r="VK30" s="81"/>
      <c r="VL30" s="15"/>
      <c r="VM30" s="82"/>
      <c r="VO30" s="83"/>
      <c r="VQ30" s="22"/>
      <c r="VS30" s="18"/>
      <c r="VU30" s="19"/>
      <c r="WA30" s="84"/>
      <c r="WJ30" s="83"/>
      <c r="WN30" s="81"/>
      <c r="WO30" s="15"/>
      <c r="WP30" s="82"/>
      <c r="WR30" s="83"/>
      <c r="WT30" s="22"/>
      <c r="WV30" s="18"/>
      <c r="WX30" s="19"/>
      <c r="XD30" s="84"/>
      <c r="XM30" s="83"/>
      <c r="XQ30" s="81"/>
      <c r="XR30" s="15"/>
      <c r="XS30" s="82"/>
      <c r="XU30" s="83"/>
      <c r="XW30" s="22"/>
      <c r="XY30" s="18"/>
      <c r="YA30" s="19"/>
      <c r="YG30" s="84"/>
      <c r="YP30" s="83"/>
      <c r="YT30" s="81"/>
      <c r="YU30" s="15"/>
      <c r="YV30" s="82"/>
      <c r="YX30" s="83"/>
      <c r="YZ30" s="22"/>
      <c r="ZB30" s="18"/>
      <c r="ZD30" s="19"/>
      <c r="ZJ30" s="84"/>
      <c r="ZS30" s="83"/>
      <c r="ZW30" s="81"/>
      <c r="ZX30" s="15"/>
      <c r="ZY30" s="82"/>
      <c r="AAA30" s="83"/>
      <c r="AAC30" s="22"/>
      <c r="AAE30" s="18"/>
      <c r="AAG30" s="19"/>
      <c r="AAM30" s="84"/>
      <c r="AAV30" s="83"/>
      <c r="AAZ30" s="81"/>
      <c r="ABA30" s="15"/>
      <c r="ABB30" s="82"/>
      <c r="ABD30" s="83"/>
      <c r="ABF30" s="22"/>
      <c r="ABH30" s="18"/>
      <c r="ABJ30" s="19"/>
      <c r="ABP30" s="84"/>
      <c r="ABY30" s="83"/>
      <c r="ACC30" s="81"/>
      <c r="ACD30" s="15"/>
      <c r="ACE30" s="82"/>
      <c r="ACG30" s="83"/>
      <c r="ACI30" s="22"/>
      <c r="ACK30" s="18"/>
      <c r="ACM30" s="19"/>
      <c r="ACS30" s="84"/>
      <c r="ADB30" s="83"/>
      <c r="ADF30" s="81"/>
      <c r="ADG30" s="15"/>
      <c r="ADH30" s="82"/>
      <c r="ADJ30" s="83"/>
      <c r="ADL30" s="22"/>
      <c r="ADN30" s="18"/>
      <c r="ADP30" s="19"/>
      <c r="ADV30" s="84"/>
      <c r="AEE30" s="83"/>
      <c r="AEI30" s="81"/>
      <c r="AEJ30" s="15"/>
      <c r="AEK30" s="82"/>
      <c r="AEM30" s="83"/>
      <c r="AEO30" s="22"/>
      <c r="AEQ30" s="18"/>
      <c r="AES30" s="19"/>
      <c r="AEY30" s="84"/>
      <c r="AFH30" s="83"/>
      <c r="AFL30" s="81"/>
      <c r="AFM30" s="15"/>
      <c r="AFN30" s="82"/>
      <c r="AFP30" s="83"/>
      <c r="AFR30" s="22"/>
      <c r="AFT30" s="18"/>
      <c r="AFV30" s="19"/>
      <c r="AGB30" s="84"/>
      <c r="AGK30" s="83"/>
      <c r="AGO30" s="81"/>
      <c r="AGP30" s="15"/>
      <c r="AGQ30" s="82"/>
      <c r="AGS30" s="83"/>
      <c r="AGU30" s="22"/>
      <c r="AGW30" s="18"/>
      <c r="AGY30" s="19"/>
      <c r="AHE30" s="84"/>
      <c r="AHN30" s="83"/>
      <c r="AHR30" s="81"/>
      <c r="AHS30" s="15"/>
      <c r="AHT30" s="82"/>
      <c r="AHV30" s="83"/>
      <c r="AHX30" s="22"/>
      <c r="AHZ30" s="18"/>
      <c r="AIB30" s="19"/>
      <c r="AIH30" s="84"/>
      <c r="AIQ30" s="83"/>
      <c r="AIU30" s="81"/>
      <c r="AIV30" s="15"/>
      <c r="AIW30" s="82"/>
      <c r="AIY30" s="83"/>
      <c r="AJA30" s="22"/>
      <c r="AJC30" s="18"/>
      <c r="AJE30" s="19"/>
      <c r="AJK30" s="84"/>
      <c r="AJT30" s="83"/>
      <c r="AJX30" s="81"/>
      <c r="AJY30" s="15"/>
      <c r="AJZ30" s="82"/>
      <c r="AKB30" s="83"/>
      <c r="AKD30" s="22"/>
      <c r="AKF30" s="18"/>
      <c r="AKH30" s="19"/>
      <c r="AKN30" s="84"/>
      <c r="AKW30" s="83"/>
      <c r="ALA30" s="81"/>
      <c r="ALB30" s="15"/>
      <c r="ALC30" s="82"/>
      <c r="ALE30" s="83"/>
      <c r="ALG30" s="22"/>
      <c r="ALI30" s="18"/>
      <c r="ALK30" s="19"/>
      <c r="ALQ30" s="84"/>
      <c r="ALZ30" s="83"/>
      <c r="AMD30" s="81"/>
      <c r="AME30" s="15"/>
      <c r="AMF30" s="82"/>
      <c r="AMH30" s="83"/>
      <c r="AMJ30" s="22"/>
      <c r="AML30" s="18"/>
      <c r="AMN30" s="19"/>
      <c r="AMT30" s="84"/>
      <c r="ANC30" s="83"/>
      <c r="ANG30" s="81"/>
      <c r="ANH30" s="15"/>
      <c r="ANI30" s="82"/>
      <c r="ANK30" s="83"/>
      <c r="ANM30" s="22"/>
      <c r="ANO30" s="18"/>
      <c r="ANQ30" s="19"/>
      <c r="ANW30" s="84"/>
      <c r="AOF30" s="83"/>
      <c r="AOJ30" s="81"/>
      <c r="AOK30" s="15"/>
      <c r="AOL30" s="82"/>
      <c r="AON30" s="83"/>
      <c r="AOP30" s="22"/>
      <c r="AOR30" s="18"/>
      <c r="AOT30" s="19"/>
      <c r="AOZ30" s="84"/>
      <c r="API30" s="83"/>
      <c r="APM30" s="81"/>
      <c r="APN30" s="15"/>
      <c r="APO30" s="82"/>
      <c r="APQ30" s="83"/>
      <c r="APS30" s="22"/>
      <c r="APU30" s="18"/>
      <c r="APW30" s="19"/>
      <c r="AQC30" s="84"/>
      <c r="AQL30" s="83"/>
      <c r="AQP30" s="81"/>
      <c r="AQQ30" s="15"/>
      <c r="AQR30" s="82"/>
      <c r="AQT30" s="83"/>
      <c r="AQV30" s="22"/>
      <c r="AQX30" s="18"/>
      <c r="AQZ30" s="19"/>
      <c r="ARF30" s="84"/>
      <c r="ARO30" s="83"/>
      <c r="ARS30" s="81"/>
      <c r="ART30" s="15"/>
      <c r="ARU30" s="82"/>
      <c r="ARW30" s="83"/>
      <c r="ARY30" s="22"/>
      <c r="ASA30" s="18"/>
      <c r="ASC30" s="19"/>
      <c r="ASI30" s="84"/>
      <c r="ASR30" s="83"/>
      <c r="ASV30" s="81"/>
      <c r="ASW30" s="15"/>
      <c r="ASX30" s="82"/>
      <c r="ASZ30" s="83"/>
      <c r="ATB30" s="22"/>
      <c r="ATD30" s="18"/>
      <c r="ATF30" s="19"/>
      <c r="ATL30" s="84"/>
      <c r="ATU30" s="83"/>
      <c r="ATY30" s="81"/>
      <c r="ATZ30" s="15"/>
      <c r="AUA30" s="82"/>
      <c r="AUC30" s="83"/>
      <c r="AUE30" s="22"/>
      <c r="AUG30" s="18"/>
      <c r="AUI30" s="19"/>
      <c r="AUO30" s="84"/>
      <c r="AUX30" s="83"/>
      <c r="AVB30" s="81"/>
      <c r="AVC30" s="15"/>
      <c r="AVD30" s="82"/>
      <c r="AVF30" s="83"/>
      <c r="AVH30" s="22"/>
      <c r="AVJ30" s="18"/>
      <c r="AVL30" s="19"/>
      <c r="AVR30" s="84"/>
      <c r="AWA30" s="83"/>
      <c r="AWE30" s="81"/>
      <c r="AWF30" s="15"/>
      <c r="AWG30" s="82"/>
      <c r="AWI30" s="83"/>
      <c r="AWK30" s="22"/>
      <c r="AWM30" s="18"/>
      <c r="AWO30" s="19"/>
      <c r="AWU30" s="84"/>
      <c r="AXD30" s="83"/>
      <c r="AXH30" s="81"/>
      <c r="AXI30" s="15"/>
      <c r="AXJ30" s="82"/>
      <c r="AXL30" s="83"/>
      <c r="AXN30" s="22"/>
      <c r="AXP30" s="18"/>
      <c r="AXR30" s="19"/>
      <c r="AXX30" s="84"/>
      <c r="AYG30" s="83"/>
      <c r="AYK30" s="81"/>
      <c r="AYL30" s="15"/>
      <c r="AYM30" s="82"/>
      <c r="AYO30" s="83"/>
      <c r="AYQ30" s="22"/>
      <c r="AYS30" s="18"/>
      <c r="AYU30" s="19"/>
      <c r="AZA30" s="84"/>
      <c r="AZJ30" s="83"/>
      <c r="AZN30" s="81"/>
      <c r="AZO30" s="15"/>
      <c r="AZP30" s="82"/>
      <c r="AZR30" s="83"/>
      <c r="AZT30" s="22"/>
      <c r="AZV30" s="18"/>
      <c r="AZX30" s="19"/>
      <c r="BAD30" s="84"/>
      <c r="BAM30" s="83"/>
      <c r="BAQ30" s="81"/>
      <c r="BAR30" s="15"/>
      <c r="BAS30" s="82"/>
      <c r="BAU30" s="83"/>
      <c r="BAW30" s="22"/>
      <c r="BAY30" s="18"/>
      <c r="BBA30" s="19"/>
      <c r="BBG30" s="84"/>
      <c r="BBP30" s="83"/>
      <c r="BBT30" s="81"/>
      <c r="BBU30" s="15"/>
      <c r="BBV30" s="82"/>
      <c r="BBX30" s="83"/>
      <c r="BBZ30" s="22"/>
      <c r="BCB30" s="18"/>
      <c r="BCD30" s="19"/>
      <c r="BCJ30" s="84"/>
      <c r="BCS30" s="83"/>
      <c r="BCW30" s="81"/>
      <c r="BCX30" s="15"/>
      <c r="BCY30" s="82"/>
      <c r="BDA30" s="83"/>
      <c r="BDC30" s="22"/>
      <c r="BDE30" s="18"/>
      <c r="BDG30" s="19"/>
      <c r="BDM30" s="84"/>
      <c r="BDV30" s="83"/>
      <c r="BDZ30" s="81"/>
      <c r="BEA30" s="15"/>
      <c r="BEB30" s="82"/>
      <c r="BED30" s="83"/>
      <c r="BEF30" s="22"/>
      <c r="BEH30" s="18"/>
      <c r="BEJ30" s="19"/>
      <c r="BEP30" s="84"/>
      <c r="BEY30" s="83"/>
      <c r="BFC30" s="81"/>
      <c r="BFD30" s="15"/>
      <c r="BFE30" s="82"/>
      <c r="BFG30" s="83"/>
      <c r="BFI30" s="22"/>
      <c r="BFK30" s="18"/>
      <c r="BFM30" s="19"/>
      <c r="BFS30" s="84"/>
      <c r="BGB30" s="83"/>
      <c r="BGF30" s="81"/>
      <c r="BGG30" s="15"/>
      <c r="BGH30" s="82"/>
      <c r="BGJ30" s="83"/>
      <c r="BGL30" s="22"/>
      <c r="BGN30" s="18"/>
      <c r="BGP30" s="19"/>
      <c r="BGV30" s="84"/>
      <c r="BHE30" s="83"/>
      <c r="BHI30" s="81"/>
      <c r="BHJ30" s="15"/>
      <c r="BHK30" s="82"/>
      <c r="BHM30" s="83"/>
      <c r="BHO30" s="22"/>
      <c r="BHQ30" s="18"/>
      <c r="BHS30" s="19"/>
      <c r="BHY30" s="84"/>
      <c r="BIH30" s="83"/>
      <c r="BIL30" s="81"/>
      <c r="BIM30" s="15"/>
      <c r="BIN30" s="82"/>
      <c r="BIP30" s="83"/>
      <c r="BIR30" s="22"/>
      <c r="BIT30" s="18"/>
      <c r="BIV30" s="19"/>
      <c r="BJB30" s="84"/>
      <c r="BJK30" s="83"/>
      <c r="BJO30" s="81"/>
      <c r="BJP30" s="15"/>
      <c r="BJQ30" s="82"/>
      <c r="BJS30" s="83"/>
      <c r="BJU30" s="22"/>
      <c r="BJW30" s="18"/>
      <c r="BJY30" s="19"/>
      <c r="BKE30" s="84"/>
      <c r="BKN30" s="83"/>
      <c r="BKR30" s="81"/>
      <c r="BKS30" s="15"/>
      <c r="BKT30" s="82"/>
      <c r="BKV30" s="83"/>
      <c r="BKX30" s="22"/>
      <c r="BKZ30" s="18"/>
      <c r="BLB30" s="19"/>
      <c r="BLH30" s="84"/>
      <c r="BLQ30" s="83"/>
      <c r="BLU30" s="81"/>
      <c r="BLV30" s="15"/>
      <c r="BLW30" s="82"/>
      <c r="BLY30" s="83"/>
      <c r="BMA30" s="22"/>
      <c r="BMC30" s="18"/>
      <c r="BME30" s="19"/>
      <c r="BMK30" s="84"/>
      <c r="BMT30" s="83"/>
      <c r="BMX30" s="81"/>
      <c r="BMY30" s="15"/>
      <c r="BMZ30" s="82"/>
      <c r="BNB30" s="83"/>
      <c r="BND30" s="22"/>
      <c r="BNF30" s="18"/>
      <c r="BNH30" s="19"/>
      <c r="BNN30" s="84"/>
      <c r="BNW30" s="83"/>
      <c r="BOA30" s="81"/>
      <c r="BOB30" s="15"/>
      <c r="BOC30" s="82"/>
      <c r="BOE30" s="83"/>
      <c r="BOG30" s="22"/>
      <c r="BOI30" s="18"/>
      <c r="BOK30" s="19"/>
      <c r="BOQ30" s="84"/>
      <c r="BOZ30" s="83"/>
      <c r="BPD30" s="81"/>
      <c r="BPE30" s="15"/>
      <c r="BPF30" s="82"/>
      <c r="BPH30" s="83"/>
      <c r="BPJ30" s="22"/>
      <c r="BPL30" s="18"/>
      <c r="BPN30" s="19"/>
      <c r="BPT30" s="84"/>
      <c r="BQC30" s="83"/>
      <c r="BQG30" s="81"/>
      <c r="BQH30" s="15"/>
      <c r="BQI30" s="82"/>
      <c r="BQK30" s="83"/>
      <c r="BQM30" s="22"/>
      <c r="BQO30" s="18"/>
      <c r="BQQ30" s="19"/>
      <c r="BQW30" s="84"/>
      <c r="BRF30" s="83"/>
      <c r="BRJ30" s="81"/>
      <c r="BRK30" s="15"/>
      <c r="BRL30" s="82"/>
      <c r="BRN30" s="83"/>
      <c r="BRP30" s="22"/>
      <c r="BRR30" s="18"/>
      <c r="BRT30" s="19"/>
      <c r="BRZ30" s="84"/>
      <c r="BSI30" s="83"/>
      <c r="BSM30" s="81"/>
      <c r="BSN30" s="15"/>
      <c r="BSO30" s="82"/>
      <c r="BSQ30" s="83"/>
      <c r="BSS30" s="22"/>
      <c r="BSU30" s="18"/>
      <c r="BSW30" s="19"/>
      <c r="BTC30" s="84"/>
      <c r="BTL30" s="83"/>
      <c r="BTP30" s="81"/>
      <c r="BTQ30" s="15"/>
      <c r="BTR30" s="82"/>
      <c r="BTT30" s="83"/>
      <c r="BTV30" s="22"/>
      <c r="BTX30" s="18"/>
      <c r="BTZ30" s="19"/>
      <c r="BUF30" s="84"/>
      <c r="BUO30" s="83"/>
      <c r="BUS30" s="81"/>
      <c r="BUT30" s="15"/>
      <c r="BUU30" s="82"/>
      <c r="BUW30" s="83"/>
      <c r="BUY30" s="22"/>
      <c r="BVA30" s="18"/>
      <c r="BVC30" s="19"/>
      <c r="BVI30" s="84"/>
      <c r="BVR30" s="83"/>
      <c r="BVV30" s="81"/>
      <c r="BVW30" s="15"/>
      <c r="BVX30" s="82"/>
      <c r="BVZ30" s="83"/>
      <c r="BWB30" s="22"/>
      <c r="BWD30" s="18"/>
      <c r="BWF30" s="19"/>
      <c r="BWL30" s="84"/>
      <c r="BWU30" s="83"/>
      <c r="BWY30" s="81"/>
      <c r="BWZ30" s="15"/>
      <c r="BXA30" s="82"/>
      <c r="BXC30" s="83"/>
      <c r="BXE30" s="22"/>
      <c r="BXG30" s="18"/>
      <c r="BXI30" s="19"/>
      <c r="BXO30" s="84"/>
      <c r="BXX30" s="83"/>
      <c r="BYB30" s="81"/>
      <c r="BYC30" s="15"/>
      <c r="BYD30" s="82"/>
      <c r="BYF30" s="83"/>
      <c r="BYH30" s="22"/>
      <c r="BYJ30" s="18"/>
      <c r="BYL30" s="19"/>
      <c r="BYR30" s="84"/>
      <c r="BZA30" s="83"/>
      <c r="BZE30" s="81"/>
      <c r="BZF30" s="15"/>
      <c r="BZG30" s="82"/>
      <c r="BZI30" s="83"/>
      <c r="BZK30" s="22"/>
      <c r="BZM30" s="18"/>
      <c r="BZO30" s="19"/>
      <c r="BZU30" s="84"/>
      <c r="CAD30" s="83"/>
      <c r="CAH30" s="81"/>
      <c r="CAI30" s="15"/>
      <c r="CAJ30" s="82"/>
      <c r="CAL30" s="83"/>
      <c r="CAN30" s="22"/>
      <c r="CAP30" s="18"/>
      <c r="CAR30" s="19"/>
      <c r="CAX30" s="84"/>
      <c r="CBG30" s="83"/>
      <c r="CBK30" s="81"/>
      <c r="CBL30" s="15"/>
      <c r="CBM30" s="82"/>
      <c r="CBO30" s="83"/>
      <c r="CBQ30" s="22"/>
      <c r="CBS30" s="18"/>
      <c r="CBU30" s="19"/>
      <c r="CCA30" s="84"/>
      <c r="CCJ30" s="83"/>
      <c r="CCN30" s="81"/>
      <c r="CCO30" s="15"/>
      <c r="CCP30" s="82"/>
      <c r="CCR30" s="83"/>
      <c r="CCT30" s="22"/>
      <c r="CCV30" s="18"/>
      <c r="CCX30" s="19"/>
      <c r="CDD30" s="84"/>
      <c r="CDM30" s="83"/>
      <c r="CDQ30" s="81"/>
      <c r="CDR30" s="15"/>
      <c r="CDS30" s="82"/>
      <c r="CDU30" s="83"/>
      <c r="CDW30" s="22"/>
      <c r="CDY30" s="18"/>
      <c r="CEA30" s="19"/>
      <c r="CEG30" s="84"/>
      <c r="CEP30" s="83"/>
      <c r="CET30" s="81"/>
      <c r="CEU30" s="15"/>
      <c r="CEV30" s="82"/>
      <c r="CEX30" s="83"/>
      <c r="CEZ30" s="22"/>
      <c r="CFB30" s="18"/>
      <c r="CFD30" s="19"/>
      <c r="CFJ30" s="84"/>
      <c r="CFS30" s="83"/>
      <c r="CFW30" s="81"/>
      <c r="CFX30" s="15"/>
      <c r="CFY30" s="82"/>
      <c r="CGA30" s="83"/>
      <c r="CGC30" s="22"/>
      <c r="CGE30" s="18"/>
      <c r="CGG30" s="19"/>
      <c r="CGM30" s="84"/>
      <c r="CGV30" s="83"/>
      <c r="CGZ30" s="81"/>
      <c r="CHA30" s="15"/>
      <c r="CHB30" s="82"/>
      <c r="CHD30" s="83"/>
      <c r="CHF30" s="22"/>
      <c r="CHH30" s="18"/>
      <c r="CHJ30" s="19"/>
      <c r="CHP30" s="84"/>
      <c r="CHY30" s="83"/>
      <c r="CIC30" s="81"/>
      <c r="CID30" s="15"/>
      <c r="CIE30" s="82"/>
      <c r="CIG30" s="83"/>
      <c r="CII30" s="22"/>
      <c r="CIK30" s="18"/>
      <c r="CIM30" s="19"/>
      <c r="CIS30" s="84"/>
      <c r="CJB30" s="83"/>
      <c r="CJF30" s="81"/>
      <c r="CJG30" s="15"/>
      <c r="CJH30" s="82"/>
      <c r="CJJ30" s="83"/>
      <c r="CJL30" s="22"/>
      <c r="CJN30" s="18"/>
      <c r="CJP30" s="19"/>
      <c r="CJV30" s="84"/>
      <c r="CKE30" s="83"/>
      <c r="CKI30" s="81"/>
      <c r="CKJ30" s="15"/>
      <c r="CKK30" s="82"/>
      <c r="CKM30" s="83"/>
      <c r="CKO30" s="22"/>
      <c r="CKQ30" s="18"/>
      <c r="CKS30" s="19"/>
      <c r="CKY30" s="84"/>
      <c r="CLH30" s="83"/>
      <c r="CLL30" s="81"/>
      <c r="CLM30" s="15"/>
      <c r="CLN30" s="82"/>
      <c r="CLP30" s="83"/>
      <c r="CLR30" s="22"/>
      <c r="CLT30" s="18"/>
      <c r="CLV30" s="19"/>
      <c r="CMB30" s="84"/>
      <c r="CMK30" s="83"/>
      <c r="CMO30" s="81"/>
      <c r="CMP30" s="15"/>
      <c r="CMQ30" s="82"/>
      <c r="CMS30" s="83"/>
      <c r="CMU30" s="22"/>
      <c r="CMW30" s="18"/>
      <c r="CMY30" s="19"/>
      <c r="CNE30" s="84"/>
      <c r="CNN30" s="83"/>
      <c r="CNR30" s="81"/>
      <c r="CNS30" s="15"/>
      <c r="CNT30" s="82"/>
      <c r="CNV30" s="83"/>
      <c r="CNX30" s="22"/>
      <c r="CNZ30" s="18"/>
      <c r="COB30" s="19"/>
      <c r="COH30" s="84"/>
      <c r="COQ30" s="83"/>
      <c r="COU30" s="81"/>
      <c r="COV30" s="15"/>
      <c r="COW30" s="82"/>
      <c r="COY30" s="83"/>
      <c r="CPA30" s="22"/>
      <c r="CPC30" s="18"/>
      <c r="CPE30" s="19"/>
      <c r="CPK30" s="84"/>
      <c r="CPT30" s="83"/>
      <c r="CPX30" s="81"/>
      <c r="CPY30" s="15"/>
      <c r="CPZ30" s="82"/>
      <c r="CQB30" s="83"/>
      <c r="CQD30" s="22"/>
      <c r="CQF30" s="18"/>
      <c r="CQH30" s="19"/>
      <c r="CQN30" s="84"/>
      <c r="CQW30" s="83"/>
      <c r="CRA30" s="81"/>
      <c r="CRB30" s="15"/>
      <c r="CRC30" s="82"/>
      <c r="CRE30" s="83"/>
      <c r="CRG30" s="22"/>
      <c r="CRI30" s="18"/>
      <c r="CRK30" s="19"/>
      <c r="CRQ30" s="84"/>
      <c r="CRZ30" s="83"/>
      <c r="CSD30" s="81"/>
      <c r="CSE30" s="15"/>
      <c r="CSF30" s="82"/>
      <c r="CSH30" s="83"/>
      <c r="CSJ30" s="22"/>
      <c r="CSL30" s="18"/>
      <c r="CSN30" s="19"/>
      <c r="CST30" s="84"/>
      <c r="CTC30" s="83"/>
      <c r="CTG30" s="81"/>
      <c r="CTH30" s="15"/>
      <c r="CTI30" s="82"/>
      <c r="CTK30" s="83"/>
      <c r="CTM30" s="22"/>
      <c r="CTO30" s="18"/>
      <c r="CTQ30" s="19"/>
      <c r="CTW30" s="84"/>
      <c r="CUF30" s="83"/>
      <c r="CUJ30" s="81"/>
      <c r="CUK30" s="15"/>
      <c r="CUL30" s="82"/>
      <c r="CUN30" s="83"/>
      <c r="CUP30" s="22"/>
      <c r="CUR30" s="18"/>
      <c r="CUT30" s="19"/>
      <c r="CUZ30" s="84"/>
      <c r="CVI30" s="83"/>
      <c r="CVM30" s="81"/>
      <c r="CVN30" s="15"/>
      <c r="CVO30" s="82"/>
      <c r="CVQ30" s="83"/>
      <c r="CVS30" s="22"/>
      <c r="CVU30" s="18"/>
      <c r="CVW30" s="19"/>
      <c r="CWC30" s="84"/>
      <c r="CWL30" s="83"/>
      <c r="CWP30" s="81"/>
      <c r="CWQ30" s="15"/>
      <c r="CWR30" s="82"/>
      <c r="CWT30" s="83"/>
      <c r="CWV30" s="22"/>
      <c r="CWX30" s="18"/>
      <c r="CWZ30" s="19"/>
      <c r="CXF30" s="84"/>
      <c r="CXO30" s="83"/>
      <c r="CXS30" s="81"/>
      <c r="CXT30" s="15"/>
      <c r="CXU30" s="82"/>
      <c r="CXW30" s="83"/>
      <c r="CXY30" s="22"/>
      <c r="CYA30" s="18"/>
      <c r="CYC30" s="19"/>
      <c r="CYI30" s="84"/>
      <c r="CYR30" s="83"/>
      <c r="CYV30" s="81"/>
      <c r="CYW30" s="15"/>
      <c r="CYX30" s="82"/>
      <c r="CYZ30" s="83"/>
      <c r="CZB30" s="22"/>
      <c r="CZD30" s="18"/>
      <c r="CZF30" s="19"/>
      <c r="CZL30" s="84"/>
      <c r="CZU30" s="83"/>
      <c r="CZY30" s="81"/>
      <c r="CZZ30" s="15"/>
      <c r="DAA30" s="82"/>
      <c r="DAC30" s="83"/>
      <c r="DAE30" s="22"/>
      <c r="DAG30" s="18"/>
      <c r="DAI30" s="19"/>
      <c r="DAO30" s="84"/>
      <c r="DAX30" s="83"/>
      <c r="DBB30" s="81"/>
      <c r="DBC30" s="15"/>
      <c r="DBD30" s="82"/>
      <c r="DBF30" s="83"/>
      <c r="DBH30" s="22"/>
      <c r="DBJ30" s="18"/>
      <c r="DBL30" s="19"/>
      <c r="DBR30" s="84"/>
      <c r="DCA30" s="83"/>
      <c r="DCE30" s="81"/>
      <c r="DCF30" s="15"/>
      <c r="DCG30" s="82"/>
      <c r="DCI30" s="83"/>
      <c r="DCK30" s="22"/>
      <c r="DCM30" s="18"/>
      <c r="DCO30" s="19"/>
      <c r="DCU30" s="84"/>
      <c r="DDD30" s="83"/>
      <c r="DDH30" s="81"/>
      <c r="DDI30" s="15"/>
      <c r="DDJ30" s="82"/>
      <c r="DDL30" s="83"/>
      <c r="DDN30" s="22"/>
      <c r="DDP30" s="18"/>
      <c r="DDR30" s="19"/>
      <c r="DDX30" s="84"/>
      <c r="DEG30" s="83"/>
      <c r="DEK30" s="81"/>
      <c r="DEL30" s="15"/>
      <c r="DEM30" s="82"/>
      <c r="DEO30" s="83"/>
      <c r="DEQ30" s="22"/>
      <c r="DES30" s="18"/>
      <c r="DEU30" s="19"/>
      <c r="DFA30" s="84"/>
      <c r="DFJ30" s="83"/>
      <c r="DFN30" s="81"/>
      <c r="DFO30" s="15"/>
      <c r="DFP30" s="82"/>
      <c r="DFR30" s="83"/>
      <c r="DFT30" s="22"/>
      <c r="DFV30" s="18"/>
      <c r="DFX30" s="19"/>
      <c r="DGD30" s="84"/>
      <c r="DGM30" s="83"/>
      <c r="DGQ30" s="81"/>
      <c r="DGR30" s="15"/>
      <c r="DGS30" s="82"/>
      <c r="DGU30" s="83"/>
      <c r="DGW30" s="22"/>
      <c r="DGY30" s="18"/>
      <c r="DHA30" s="19"/>
      <c r="DHG30" s="84"/>
      <c r="DHP30" s="83"/>
      <c r="DHT30" s="81"/>
      <c r="DHU30" s="15"/>
      <c r="DHV30" s="82"/>
      <c r="DHX30" s="83"/>
      <c r="DHZ30" s="22"/>
      <c r="DIB30" s="18"/>
      <c r="DID30" s="19"/>
      <c r="DIJ30" s="84"/>
      <c r="DIS30" s="83"/>
      <c r="DIW30" s="81"/>
      <c r="DIX30" s="15"/>
      <c r="DIY30" s="82"/>
      <c r="DJA30" s="83"/>
      <c r="DJC30" s="22"/>
      <c r="DJE30" s="18"/>
      <c r="DJG30" s="19"/>
      <c r="DJM30" s="84"/>
      <c r="DJV30" s="83"/>
      <c r="DJZ30" s="81"/>
      <c r="DKA30" s="15"/>
      <c r="DKB30" s="82"/>
      <c r="DKD30" s="83"/>
      <c r="DKF30" s="22"/>
      <c r="DKH30" s="18"/>
      <c r="DKJ30" s="19"/>
      <c r="DKP30" s="84"/>
      <c r="DKY30" s="83"/>
      <c r="DLC30" s="81"/>
      <c r="DLD30" s="15"/>
      <c r="DLE30" s="82"/>
      <c r="DLG30" s="83"/>
      <c r="DLI30" s="22"/>
      <c r="DLK30" s="18"/>
      <c r="DLM30" s="19"/>
      <c r="DLS30" s="84"/>
      <c r="DMB30" s="83"/>
      <c r="DMF30" s="81"/>
      <c r="DMG30" s="15"/>
      <c r="DMH30" s="82"/>
      <c r="DMJ30" s="83"/>
      <c r="DML30" s="22"/>
      <c r="DMN30" s="18"/>
      <c r="DMP30" s="19"/>
      <c r="DMV30" s="84"/>
      <c r="DNE30" s="83"/>
      <c r="DNI30" s="81"/>
      <c r="DNJ30" s="15"/>
      <c r="DNK30" s="82"/>
      <c r="DNM30" s="83"/>
      <c r="DNO30" s="22"/>
      <c r="DNQ30" s="18"/>
      <c r="DNS30" s="19"/>
      <c r="DNY30" s="84"/>
      <c r="DOH30" s="83"/>
      <c r="DOL30" s="81"/>
      <c r="DOM30" s="15"/>
      <c r="DON30" s="82"/>
      <c r="DOP30" s="83"/>
      <c r="DOR30" s="22"/>
      <c r="DOT30" s="18"/>
      <c r="DOV30" s="19"/>
      <c r="DPB30" s="84"/>
      <c r="DPK30" s="83"/>
      <c r="DPO30" s="81"/>
      <c r="DPP30" s="15"/>
      <c r="DPQ30" s="82"/>
      <c r="DPS30" s="83"/>
      <c r="DPU30" s="22"/>
      <c r="DPW30" s="18"/>
      <c r="DPY30" s="19"/>
      <c r="DQE30" s="84"/>
      <c r="DQN30" s="83"/>
      <c r="DQR30" s="81"/>
      <c r="DQS30" s="15"/>
      <c r="DQT30" s="82"/>
      <c r="DQV30" s="83"/>
      <c r="DQX30" s="22"/>
      <c r="DQZ30" s="18"/>
      <c r="DRB30" s="19"/>
      <c r="DRH30" s="84"/>
      <c r="DRQ30" s="83"/>
      <c r="DRU30" s="81"/>
      <c r="DRV30" s="15"/>
      <c r="DRW30" s="82"/>
      <c r="DRY30" s="83"/>
      <c r="DSA30" s="22"/>
      <c r="DSC30" s="18"/>
      <c r="DSE30" s="19"/>
      <c r="DSK30" s="84"/>
      <c r="DST30" s="83"/>
      <c r="DSX30" s="81"/>
      <c r="DSY30" s="15"/>
      <c r="DSZ30" s="82"/>
      <c r="DTB30" s="83"/>
      <c r="DTD30" s="22"/>
      <c r="DTF30" s="18"/>
      <c r="DTH30" s="19"/>
      <c r="DTN30" s="84"/>
      <c r="DTW30" s="83"/>
      <c r="DUA30" s="81"/>
      <c r="DUB30" s="15"/>
      <c r="DUC30" s="82"/>
      <c r="DUE30" s="83"/>
      <c r="DUG30" s="22"/>
      <c r="DUI30" s="18"/>
      <c r="DUK30" s="19"/>
      <c r="DUQ30" s="84"/>
      <c r="DUZ30" s="83"/>
      <c r="DVD30" s="81"/>
      <c r="DVE30" s="15"/>
      <c r="DVF30" s="82"/>
      <c r="DVH30" s="83"/>
      <c r="DVJ30" s="22"/>
      <c r="DVL30" s="18"/>
      <c r="DVN30" s="19"/>
      <c r="DVT30" s="84"/>
      <c r="DWC30" s="83"/>
      <c r="DWG30" s="81"/>
      <c r="DWH30" s="15"/>
      <c r="DWI30" s="82"/>
      <c r="DWK30" s="83"/>
      <c r="DWM30" s="22"/>
      <c r="DWO30" s="18"/>
      <c r="DWQ30" s="19"/>
      <c r="DWW30" s="84"/>
      <c r="DXF30" s="83"/>
      <c r="DXJ30" s="81"/>
      <c r="DXK30" s="15"/>
      <c r="DXL30" s="82"/>
      <c r="DXN30" s="83"/>
      <c r="DXP30" s="22"/>
      <c r="DXR30" s="18"/>
      <c r="DXT30" s="19"/>
      <c r="DXZ30" s="84"/>
      <c r="DYI30" s="83"/>
      <c r="DYM30" s="81"/>
      <c r="DYN30" s="15"/>
      <c r="DYO30" s="82"/>
      <c r="DYQ30" s="83"/>
      <c r="DYS30" s="22"/>
      <c r="DYU30" s="18"/>
      <c r="DYW30" s="19"/>
      <c r="DZC30" s="84"/>
      <c r="DZL30" s="83"/>
      <c r="DZP30" s="81"/>
      <c r="DZQ30" s="15"/>
      <c r="DZR30" s="82"/>
      <c r="DZT30" s="83"/>
      <c r="DZV30" s="22"/>
      <c r="DZX30" s="18"/>
      <c r="DZZ30" s="19"/>
      <c r="EAF30" s="84"/>
      <c r="EAO30" s="83"/>
      <c r="EAS30" s="81"/>
      <c r="EAT30" s="15"/>
      <c r="EAU30" s="82"/>
      <c r="EAW30" s="83"/>
      <c r="EAY30" s="22"/>
      <c r="EBA30" s="18"/>
      <c r="EBC30" s="19"/>
      <c r="EBI30" s="84"/>
      <c r="EBR30" s="83"/>
      <c r="EBV30" s="81"/>
      <c r="EBW30" s="15"/>
      <c r="EBX30" s="82"/>
      <c r="EBZ30" s="83"/>
      <c r="ECB30" s="22"/>
      <c r="ECD30" s="18"/>
      <c r="ECF30" s="19"/>
      <c r="ECL30" s="84"/>
      <c r="ECU30" s="83"/>
      <c r="ECY30" s="81"/>
      <c r="ECZ30" s="15"/>
      <c r="EDA30" s="82"/>
      <c r="EDC30" s="83"/>
      <c r="EDE30" s="22"/>
      <c r="EDG30" s="18"/>
      <c r="EDI30" s="19"/>
      <c r="EDO30" s="84"/>
      <c r="EDX30" s="83"/>
      <c r="EEB30" s="81"/>
      <c r="EEC30" s="15"/>
      <c r="EED30" s="82"/>
      <c r="EEF30" s="83"/>
      <c r="EEH30" s="22"/>
      <c r="EEJ30" s="18"/>
      <c r="EEL30" s="19"/>
      <c r="EER30" s="84"/>
      <c r="EFA30" s="83"/>
      <c r="EFE30" s="81"/>
      <c r="EFF30" s="15"/>
      <c r="EFG30" s="82"/>
      <c r="EFI30" s="83"/>
      <c r="EFK30" s="22"/>
      <c r="EFM30" s="18"/>
      <c r="EFO30" s="19"/>
      <c r="EFU30" s="84"/>
      <c r="EGD30" s="83"/>
      <c r="EGH30" s="81"/>
      <c r="EGI30" s="15"/>
      <c r="EGJ30" s="82"/>
      <c r="EGL30" s="83"/>
      <c r="EGN30" s="22"/>
      <c r="EGP30" s="18"/>
      <c r="EGR30" s="19"/>
      <c r="EGX30" s="84"/>
      <c r="EHG30" s="83"/>
      <c r="EHK30" s="81"/>
      <c r="EHL30" s="15"/>
      <c r="EHM30" s="82"/>
      <c r="EHO30" s="83"/>
      <c r="EHQ30" s="22"/>
      <c r="EHS30" s="18"/>
      <c r="EHU30" s="19"/>
      <c r="EIA30" s="84"/>
      <c r="EIJ30" s="83"/>
      <c r="EIN30" s="81"/>
      <c r="EIO30" s="15"/>
      <c r="EIP30" s="82"/>
      <c r="EIR30" s="83"/>
      <c r="EIT30" s="22"/>
      <c r="EIV30" s="18"/>
      <c r="EIX30" s="19"/>
      <c r="EJD30" s="84"/>
      <c r="EJM30" s="83"/>
      <c r="EJQ30" s="81"/>
      <c r="EJR30" s="15"/>
      <c r="EJS30" s="82"/>
      <c r="EJU30" s="83"/>
      <c r="EJW30" s="22"/>
      <c r="EJY30" s="18"/>
      <c r="EKA30" s="19"/>
      <c r="EKG30" s="84"/>
      <c r="EKP30" s="83"/>
      <c r="EKT30" s="81"/>
      <c r="EKU30" s="15"/>
      <c r="EKV30" s="82"/>
      <c r="EKX30" s="83"/>
      <c r="EKZ30" s="22"/>
      <c r="ELB30" s="18"/>
      <c r="ELD30" s="19"/>
      <c r="ELJ30" s="84"/>
      <c r="ELS30" s="83"/>
      <c r="ELW30" s="81"/>
      <c r="ELX30" s="15"/>
      <c r="ELY30" s="82"/>
      <c r="EMA30" s="83"/>
      <c r="EMC30" s="22"/>
      <c r="EME30" s="18"/>
      <c r="EMG30" s="19"/>
      <c r="EMM30" s="84"/>
      <c r="EMV30" s="83"/>
      <c r="EMZ30" s="81"/>
      <c r="ENA30" s="15"/>
      <c r="ENB30" s="82"/>
      <c r="END30" s="83"/>
      <c r="ENF30" s="22"/>
      <c r="ENH30" s="18"/>
      <c r="ENJ30" s="19"/>
      <c r="ENP30" s="84"/>
      <c r="ENY30" s="83"/>
      <c r="EOC30" s="81"/>
      <c r="EOD30" s="15"/>
      <c r="EOE30" s="82"/>
      <c r="EOG30" s="83"/>
      <c r="EOI30" s="22"/>
      <c r="EOK30" s="18"/>
      <c r="EOM30" s="19"/>
      <c r="EOS30" s="84"/>
      <c r="EPB30" s="83"/>
      <c r="EPF30" s="81"/>
      <c r="EPG30" s="15"/>
      <c r="EPH30" s="82"/>
      <c r="EPJ30" s="83"/>
      <c r="EPL30" s="22"/>
      <c r="EPN30" s="18"/>
      <c r="EPP30" s="19"/>
      <c r="EPV30" s="84"/>
      <c r="EQE30" s="83"/>
      <c r="EQI30" s="81"/>
      <c r="EQJ30" s="15"/>
      <c r="EQK30" s="82"/>
      <c r="EQM30" s="83"/>
      <c r="EQO30" s="22"/>
      <c r="EQQ30" s="18"/>
      <c r="EQS30" s="19"/>
      <c r="EQY30" s="84"/>
      <c r="ERH30" s="83"/>
      <c r="ERL30" s="81"/>
      <c r="ERM30" s="15"/>
      <c r="ERN30" s="82"/>
      <c r="ERP30" s="83"/>
      <c r="ERR30" s="22"/>
      <c r="ERT30" s="18"/>
      <c r="ERV30" s="19"/>
      <c r="ESB30" s="84"/>
      <c r="ESK30" s="83"/>
      <c r="ESO30" s="81"/>
      <c r="ESP30" s="15"/>
      <c r="ESQ30" s="82"/>
      <c r="ESS30" s="83"/>
      <c r="ESU30" s="22"/>
      <c r="ESW30" s="18"/>
      <c r="ESY30" s="19"/>
      <c r="ETE30" s="84"/>
      <c r="ETN30" s="83"/>
      <c r="ETR30" s="81"/>
      <c r="ETS30" s="15"/>
      <c r="ETT30" s="82"/>
      <c r="ETV30" s="83"/>
      <c r="ETX30" s="22"/>
      <c r="ETZ30" s="18"/>
      <c r="EUB30" s="19"/>
      <c r="EUH30" s="84"/>
      <c r="EUQ30" s="83"/>
      <c r="EUU30" s="81"/>
      <c r="EUV30" s="15"/>
      <c r="EUW30" s="82"/>
      <c r="EUY30" s="83"/>
      <c r="EVA30" s="22"/>
      <c r="EVC30" s="18"/>
      <c r="EVE30" s="19"/>
      <c r="EVK30" s="84"/>
      <c r="EVT30" s="83"/>
      <c r="EVX30" s="81"/>
      <c r="EVY30" s="15"/>
      <c r="EVZ30" s="82"/>
      <c r="EWB30" s="83"/>
      <c r="EWD30" s="22"/>
      <c r="EWF30" s="18"/>
      <c r="EWH30" s="19"/>
      <c r="EWN30" s="84"/>
      <c r="EWW30" s="83"/>
      <c r="EXA30" s="81"/>
      <c r="EXB30" s="15"/>
      <c r="EXC30" s="82"/>
      <c r="EXE30" s="83"/>
      <c r="EXG30" s="22"/>
      <c r="EXI30" s="18"/>
      <c r="EXK30" s="19"/>
      <c r="EXQ30" s="84"/>
      <c r="EXZ30" s="83"/>
      <c r="EYD30" s="81"/>
      <c r="EYE30" s="15"/>
      <c r="EYF30" s="82"/>
      <c r="EYH30" s="83"/>
      <c r="EYJ30" s="22"/>
      <c r="EYL30" s="18"/>
      <c r="EYN30" s="19"/>
      <c r="EYT30" s="84"/>
      <c r="EZC30" s="83"/>
      <c r="EZG30" s="81"/>
      <c r="EZH30" s="15"/>
      <c r="EZI30" s="82"/>
      <c r="EZK30" s="83"/>
      <c r="EZM30" s="22"/>
      <c r="EZO30" s="18"/>
      <c r="EZQ30" s="19"/>
      <c r="EZW30" s="84"/>
      <c r="FAF30" s="83"/>
      <c r="FAJ30" s="81"/>
      <c r="FAK30" s="15"/>
      <c r="FAL30" s="82"/>
      <c r="FAN30" s="83"/>
      <c r="FAP30" s="22"/>
      <c r="FAR30" s="18"/>
      <c r="FAT30" s="19"/>
      <c r="FAZ30" s="84"/>
      <c r="FBI30" s="83"/>
      <c r="FBM30" s="81"/>
      <c r="FBN30" s="15"/>
      <c r="FBO30" s="82"/>
      <c r="FBQ30" s="83"/>
      <c r="FBS30" s="22"/>
      <c r="FBU30" s="18"/>
      <c r="FBW30" s="19"/>
      <c r="FCC30" s="84"/>
      <c r="FCL30" s="83"/>
      <c r="FCP30" s="81"/>
      <c r="FCQ30" s="15"/>
      <c r="FCR30" s="82"/>
      <c r="FCT30" s="83"/>
      <c r="FCV30" s="22"/>
      <c r="FCX30" s="18"/>
      <c r="FCZ30" s="19"/>
      <c r="FDF30" s="84"/>
      <c r="FDO30" s="83"/>
      <c r="FDS30" s="81"/>
      <c r="FDT30" s="15"/>
      <c r="FDU30" s="82"/>
      <c r="FDW30" s="83"/>
      <c r="FDY30" s="22"/>
      <c r="FEA30" s="18"/>
      <c r="FEC30" s="19"/>
      <c r="FEI30" s="84"/>
      <c r="FER30" s="83"/>
      <c r="FEV30" s="81"/>
      <c r="FEW30" s="15"/>
      <c r="FEX30" s="82"/>
      <c r="FEZ30" s="83"/>
      <c r="FFB30" s="22"/>
      <c r="FFD30" s="18"/>
      <c r="FFF30" s="19"/>
      <c r="FFL30" s="84"/>
      <c r="FFU30" s="83"/>
      <c r="FFY30" s="81"/>
      <c r="FFZ30" s="15"/>
      <c r="FGA30" s="82"/>
      <c r="FGC30" s="83"/>
      <c r="FGE30" s="22"/>
      <c r="FGG30" s="18"/>
      <c r="FGI30" s="19"/>
      <c r="FGO30" s="84"/>
      <c r="FGX30" s="83"/>
      <c r="FHB30" s="81"/>
      <c r="FHC30" s="15"/>
      <c r="FHD30" s="82"/>
      <c r="FHF30" s="83"/>
      <c r="FHH30" s="22"/>
      <c r="FHJ30" s="18"/>
      <c r="FHL30" s="19"/>
      <c r="FHR30" s="84"/>
      <c r="FIA30" s="83"/>
      <c r="FIE30" s="81"/>
      <c r="FIF30" s="15"/>
      <c r="FIG30" s="82"/>
      <c r="FII30" s="83"/>
      <c r="FIK30" s="22"/>
      <c r="FIM30" s="18"/>
      <c r="FIO30" s="19"/>
      <c r="FIU30" s="84"/>
      <c r="FJD30" s="83"/>
      <c r="FJH30" s="81"/>
      <c r="FJI30" s="15"/>
      <c r="FJJ30" s="82"/>
      <c r="FJL30" s="83"/>
      <c r="FJN30" s="22"/>
      <c r="FJP30" s="18"/>
      <c r="FJR30" s="19"/>
      <c r="FJX30" s="84"/>
      <c r="FKG30" s="83"/>
      <c r="FKK30" s="81"/>
      <c r="FKL30" s="15"/>
      <c r="FKM30" s="82"/>
      <c r="FKO30" s="83"/>
      <c r="FKQ30" s="22"/>
      <c r="FKS30" s="18"/>
      <c r="FKU30" s="19"/>
      <c r="FLA30" s="84"/>
      <c r="FLJ30" s="83"/>
      <c r="FLN30" s="81"/>
      <c r="FLO30" s="15"/>
      <c r="FLP30" s="82"/>
      <c r="FLR30" s="83"/>
      <c r="FLT30" s="22"/>
      <c r="FLV30" s="18"/>
      <c r="FLX30" s="19"/>
      <c r="FMD30" s="84"/>
      <c r="FMM30" s="83"/>
      <c r="FMQ30" s="81"/>
      <c r="FMR30" s="15"/>
      <c r="FMS30" s="82"/>
      <c r="FMU30" s="83"/>
      <c r="FMW30" s="22"/>
      <c r="FMY30" s="18"/>
      <c r="FNA30" s="19"/>
      <c r="FNG30" s="84"/>
      <c r="FNP30" s="83"/>
      <c r="FNT30" s="81"/>
      <c r="FNU30" s="15"/>
      <c r="FNV30" s="82"/>
      <c r="FNX30" s="83"/>
      <c r="FNZ30" s="22"/>
      <c r="FOB30" s="18"/>
      <c r="FOD30" s="19"/>
      <c r="FOJ30" s="84"/>
      <c r="FOS30" s="83"/>
      <c r="FOW30" s="81"/>
      <c r="FOX30" s="15"/>
      <c r="FOY30" s="82"/>
      <c r="FPA30" s="83"/>
      <c r="FPC30" s="22"/>
      <c r="FPE30" s="18"/>
      <c r="FPG30" s="19"/>
      <c r="FPM30" s="84"/>
      <c r="FPV30" s="83"/>
      <c r="FPZ30" s="81"/>
      <c r="FQA30" s="15"/>
      <c r="FQB30" s="82"/>
      <c r="FQD30" s="83"/>
      <c r="FQF30" s="22"/>
      <c r="FQH30" s="18"/>
      <c r="FQJ30" s="19"/>
      <c r="FQP30" s="84"/>
      <c r="FQY30" s="83"/>
      <c r="FRC30" s="81"/>
      <c r="FRD30" s="15"/>
      <c r="FRE30" s="82"/>
      <c r="FRG30" s="83"/>
      <c r="FRI30" s="22"/>
      <c r="FRK30" s="18"/>
      <c r="FRM30" s="19"/>
      <c r="FRS30" s="84"/>
      <c r="FSB30" s="83"/>
      <c r="FSF30" s="81"/>
      <c r="FSG30" s="15"/>
      <c r="FSH30" s="82"/>
      <c r="FSJ30" s="83"/>
      <c r="FSL30" s="22"/>
      <c r="FSN30" s="18"/>
      <c r="FSP30" s="19"/>
      <c r="FSV30" s="84"/>
      <c r="FTE30" s="83"/>
      <c r="FTI30" s="81"/>
      <c r="FTJ30" s="15"/>
      <c r="FTK30" s="82"/>
      <c r="FTM30" s="83"/>
      <c r="FTO30" s="22"/>
      <c r="FTQ30" s="18"/>
      <c r="FTS30" s="19"/>
      <c r="FTY30" s="84"/>
      <c r="FUH30" s="83"/>
      <c r="FUL30" s="81"/>
      <c r="FUM30" s="15"/>
      <c r="FUN30" s="82"/>
      <c r="FUP30" s="83"/>
      <c r="FUR30" s="22"/>
      <c r="FUT30" s="18"/>
      <c r="FUV30" s="19"/>
      <c r="FVB30" s="84"/>
      <c r="FVK30" s="83"/>
      <c r="FVO30" s="81"/>
      <c r="FVP30" s="15"/>
      <c r="FVQ30" s="82"/>
      <c r="FVS30" s="83"/>
      <c r="FVU30" s="22"/>
      <c r="FVW30" s="18"/>
      <c r="FVY30" s="19"/>
      <c r="FWE30" s="84"/>
      <c r="FWN30" s="83"/>
      <c r="FWR30" s="81"/>
      <c r="FWS30" s="15"/>
      <c r="FWT30" s="82"/>
      <c r="FWV30" s="83"/>
      <c r="FWX30" s="22"/>
      <c r="FWZ30" s="18"/>
      <c r="FXB30" s="19"/>
      <c r="FXH30" s="84"/>
      <c r="FXQ30" s="83"/>
      <c r="FXU30" s="81"/>
      <c r="FXV30" s="15"/>
      <c r="FXW30" s="82"/>
      <c r="FXY30" s="83"/>
      <c r="FYA30" s="22"/>
      <c r="FYC30" s="18"/>
      <c r="FYE30" s="19"/>
      <c r="FYK30" s="84"/>
      <c r="FYT30" s="83"/>
      <c r="FYX30" s="81"/>
      <c r="FYY30" s="15"/>
      <c r="FYZ30" s="82"/>
      <c r="FZB30" s="83"/>
      <c r="FZD30" s="22"/>
      <c r="FZF30" s="18"/>
      <c r="FZH30" s="19"/>
      <c r="FZN30" s="84"/>
      <c r="FZW30" s="83"/>
      <c r="GAA30" s="81"/>
      <c r="GAB30" s="15"/>
      <c r="GAC30" s="82"/>
      <c r="GAE30" s="83"/>
      <c r="GAG30" s="22"/>
      <c r="GAI30" s="18"/>
      <c r="GAK30" s="19"/>
      <c r="GAQ30" s="84"/>
      <c r="GAZ30" s="83"/>
      <c r="GBD30" s="81"/>
      <c r="GBE30" s="15"/>
      <c r="GBF30" s="82"/>
      <c r="GBH30" s="83"/>
      <c r="GBJ30" s="22"/>
      <c r="GBL30" s="18"/>
      <c r="GBN30" s="19"/>
      <c r="GBT30" s="84"/>
      <c r="GCC30" s="83"/>
      <c r="GCG30" s="81"/>
      <c r="GCH30" s="15"/>
      <c r="GCI30" s="82"/>
      <c r="GCK30" s="83"/>
      <c r="GCM30" s="22"/>
      <c r="GCO30" s="18"/>
      <c r="GCQ30" s="19"/>
      <c r="GCW30" s="84"/>
      <c r="GDF30" s="83"/>
      <c r="GDJ30" s="81"/>
      <c r="GDK30" s="15"/>
      <c r="GDL30" s="82"/>
      <c r="GDN30" s="83"/>
      <c r="GDP30" s="22"/>
      <c r="GDR30" s="18"/>
      <c r="GDT30" s="19"/>
      <c r="GDZ30" s="84"/>
      <c r="GEI30" s="83"/>
      <c r="GEM30" s="81"/>
      <c r="GEN30" s="15"/>
      <c r="GEO30" s="82"/>
      <c r="GEQ30" s="83"/>
      <c r="GES30" s="22"/>
      <c r="GEU30" s="18"/>
      <c r="GEW30" s="19"/>
      <c r="GFC30" s="84"/>
      <c r="GFL30" s="83"/>
      <c r="GFP30" s="81"/>
      <c r="GFQ30" s="15"/>
      <c r="GFR30" s="82"/>
      <c r="GFT30" s="83"/>
      <c r="GFV30" s="22"/>
      <c r="GFX30" s="18"/>
      <c r="GFZ30" s="19"/>
      <c r="GGF30" s="84"/>
      <c r="GGO30" s="83"/>
      <c r="GGS30" s="81"/>
      <c r="GGT30" s="15"/>
      <c r="GGU30" s="82"/>
      <c r="GGW30" s="83"/>
      <c r="GGY30" s="22"/>
      <c r="GHA30" s="18"/>
      <c r="GHC30" s="19"/>
      <c r="GHI30" s="84"/>
      <c r="GHR30" s="83"/>
      <c r="GHV30" s="81"/>
      <c r="GHW30" s="15"/>
      <c r="GHX30" s="82"/>
      <c r="GHZ30" s="83"/>
      <c r="GIB30" s="22"/>
      <c r="GID30" s="18"/>
      <c r="GIF30" s="19"/>
      <c r="GIL30" s="84"/>
      <c r="GIU30" s="83"/>
      <c r="GIY30" s="81"/>
      <c r="GIZ30" s="15"/>
      <c r="GJA30" s="82"/>
      <c r="GJC30" s="83"/>
      <c r="GJE30" s="22"/>
      <c r="GJG30" s="18"/>
      <c r="GJI30" s="19"/>
      <c r="GJO30" s="84"/>
      <c r="GJX30" s="83"/>
      <c r="GKB30" s="81"/>
      <c r="GKC30" s="15"/>
      <c r="GKD30" s="82"/>
      <c r="GKF30" s="83"/>
      <c r="GKH30" s="22"/>
      <c r="GKJ30" s="18"/>
      <c r="GKL30" s="19"/>
      <c r="GKR30" s="84"/>
      <c r="GLA30" s="83"/>
      <c r="GLE30" s="81"/>
      <c r="GLF30" s="15"/>
      <c r="GLG30" s="82"/>
      <c r="GLI30" s="83"/>
      <c r="GLK30" s="22"/>
      <c r="GLM30" s="18"/>
      <c r="GLO30" s="19"/>
      <c r="GLU30" s="84"/>
      <c r="GMD30" s="83"/>
      <c r="GMH30" s="81"/>
      <c r="GMI30" s="15"/>
      <c r="GMJ30" s="82"/>
      <c r="GML30" s="83"/>
      <c r="GMN30" s="22"/>
      <c r="GMP30" s="18"/>
      <c r="GMR30" s="19"/>
      <c r="GMX30" s="84"/>
      <c r="GNG30" s="83"/>
      <c r="GNK30" s="81"/>
      <c r="GNL30" s="15"/>
      <c r="GNM30" s="82"/>
      <c r="GNO30" s="83"/>
      <c r="GNQ30" s="22"/>
      <c r="GNS30" s="18"/>
      <c r="GNU30" s="19"/>
      <c r="GOA30" s="84"/>
      <c r="GOJ30" s="83"/>
      <c r="GON30" s="81"/>
      <c r="GOO30" s="15"/>
      <c r="GOP30" s="82"/>
      <c r="GOR30" s="83"/>
      <c r="GOT30" s="22"/>
      <c r="GOV30" s="18"/>
      <c r="GOX30" s="19"/>
      <c r="GPD30" s="84"/>
      <c r="GPM30" s="83"/>
      <c r="GPQ30" s="81"/>
      <c r="GPR30" s="15"/>
      <c r="GPS30" s="82"/>
      <c r="GPU30" s="83"/>
      <c r="GPW30" s="22"/>
      <c r="GPY30" s="18"/>
      <c r="GQA30" s="19"/>
      <c r="GQG30" s="84"/>
      <c r="GQP30" s="83"/>
      <c r="GQT30" s="81"/>
      <c r="GQU30" s="15"/>
      <c r="GQV30" s="82"/>
      <c r="GQX30" s="83"/>
      <c r="GQZ30" s="22"/>
      <c r="GRB30" s="18"/>
      <c r="GRD30" s="19"/>
      <c r="GRJ30" s="84"/>
      <c r="GRS30" s="83"/>
      <c r="GRW30" s="81"/>
      <c r="GRX30" s="15"/>
      <c r="GRY30" s="82"/>
      <c r="GSA30" s="83"/>
      <c r="GSC30" s="22"/>
      <c r="GSE30" s="18"/>
      <c r="GSG30" s="19"/>
      <c r="GSM30" s="84"/>
      <c r="GSV30" s="83"/>
      <c r="GSZ30" s="81"/>
      <c r="GTA30" s="15"/>
      <c r="GTB30" s="82"/>
      <c r="GTD30" s="83"/>
      <c r="GTF30" s="22"/>
      <c r="GTH30" s="18"/>
      <c r="GTJ30" s="19"/>
      <c r="GTP30" s="84"/>
      <c r="GTY30" s="83"/>
      <c r="GUC30" s="81"/>
      <c r="GUD30" s="15"/>
      <c r="GUE30" s="82"/>
      <c r="GUG30" s="83"/>
      <c r="GUI30" s="22"/>
      <c r="GUK30" s="18"/>
      <c r="GUM30" s="19"/>
      <c r="GUS30" s="84"/>
      <c r="GVB30" s="83"/>
      <c r="GVF30" s="81"/>
      <c r="GVG30" s="15"/>
      <c r="GVH30" s="82"/>
      <c r="GVJ30" s="83"/>
      <c r="GVL30" s="22"/>
      <c r="GVN30" s="18"/>
      <c r="GVP30" s="19"/>
      <c r="GVV30" s="84"/>
      <c r="GWE30" s="83"/>
      <c r="GWI30" s="81"/>
      <c r="GWJ30" s="15"/>
      <c r="GWK30" s="82"/>
      <c r="GWM30" s="83"/>
      <c r="GWO30" s="22"/>
      <c r="GWQ30" s="18"/>
      <c r="GWS30" s="19"/>
      <c r="GWY30" s="84"/>
      <c r="GXH30" s="83"/>
      <c r="GXL30" s="81"/>
      <c r="GXM30" s="15"/>
      <c r="GXN30" s="82"/>
      <c r="GXP30" s="83"/>
      <c r="GXR30" s="22"/>
      <c r="GXT30" s="18"/>
      <c r="GXV30" s="19"/>
      <c r="GYB30" s="84"/>
      <c r="GYK30" s="83"/>
      <c r="GYO30" s="81"/>
      <c r="GYP30" s="15"/>
      <c r="GYQ30" s="82"/>
      <c r="GYS30" s="83"/>
      <c r="GYU30" s="22"/>
      <c r="GYW30" s="18"/>
      <c r="GYY30" s="19"/>
      <c r="GZE30" s="84"/>
      <c r="GZN30" s="83"/>
      <c r="GZR30" s="81"/>
      <c r="GZS30" s="15"/>
      <c r="GZT30" s="82"/>
      <c r="GZV30" s="83"/>
      <c r="GZX30" s="22"/>
      <c r="GZZ30" s="18"/>
      <c r="HAB30" s="19"/>
      <c r="HAH30" s="84"/>
      <c r="HAQ30" s="83"/>
      <c r="HAU30" s="81"/>
      <c r="HAV30" s="15"/>
      <c r="HAW30" s="82"/>
      <c r="HAY30" s="83"/>
      <c r="HBA30" s="22"/>
      <c r="HBC30" s="18"/>
      <c r="HBE30" s="19"/>
      <c r="HBK30" s="84"/>
      <c r="HBT30" s="83"/>
      <c r="HBX30" s="81"/>
      <c r="HBY30" s="15"/>
      <c r="HBZ30" s="82"/>
      <c r="HCB30" s="83"/>
      <c r="HCD30" s="22"/>
      <c r="HCF30" s="18"/>
      <c r="HCH30" s="19"/>
      <c r="HCN30" s="84"/>
      <c r="HCW30" s="83"/>
      <c r="HDA30" s="81"/>
      <c r="HDB30" s="15"/>
      <c r="HDC30" s="82"/>
      <c r="HDE30" s="83"/>
      <c r="HDG30" s="22"/>
      <c r="HDI30" s="18"/>
      <c r="HDK30" s="19"/>
      <c r="HDQ30" s="84"/>
      <c r="HDZ30" s="83"/>
      <c r="HED30" s="81"/>
      <c r="HEE30" s="15"/>
      <c r="HEF30" s="82"/>
      <c r="HEH30" s="83"/>
      <c r="HEJ30" s="22"/>
      <c r="HEL30" s="18"/>
      <c r="HEN30" s="19"/>
      <c r="HET30" s="84"/>
      <c r="HFC30" s="83"/>
      <c r="HFG30" s="81"/>
      <c r="HFH30" s="15"/>
      <c r="HFI30" s="82"/>
      <c r="HFK30" s="83"/>
      <c r="HFM30" s="22"/>
      <c r="HFO30" s="18"/>
      <c r="HFQ30" s="19"/>
      <c r="HFW30" s="84"/>
      <c r="HGF30" s="83"/>
      <c r="HGJ30" s="81"/>
      <c r="HGK30" s="15"/>
      <c r="HGL30" s="82"/>
      <c r="HGN30" s="83"/>
      <c r="HGP30" s="22"/>
      <c r="HGR30" s="18"/>
      <c r="HGT30" s="19"/>
      <c r="HGZ30" s="84"/>
      <c r="HHI30" s="83"/>
      <c r="HHM30" s="81"/>
      <c r="HHN30" s="15"/>
      <c r="HHO30" s="82"/>
      <c r="HHQ30" s="83"/>
      <c r="HHS30" s="22"/>
      <c r="HHU30" s="18"/>
      <c r="HHW30" s="19"/>
      <c r="HIC30" s="84"/>
      <c r="HIL30" s="83"/>
      <c r="HIP30" s="81"/>
      <c r="HIQ30" s="15"/>
      <c r="HIR30" s="82"/>
      <c r="HIT30" s="83"/>
      <c r="HIV30" s="22"/>
      <c r="HIX30" s="18"/>
      <c r="HIZ30" s="19"/>
      <c r="HJF30" s="84"/>
      <c r="HJO30" s="83"/>
      <c r="HJS30" s="81"/>
      <c r="HJT30" s="15"/>
      <c r="HJU30" s="82"/>
      <c r="HJW30" s="83"/>
      <c r="HJY30" s="22"/>
      <c r="HKA30" s="18"/>
      <c r="HKC30" s="19"/>
      <c r="HKI30" s="84"/>
      <c r="HKR30" s="83"/>
      <c r="HKV30" s="81"/>
      <c r="HKW30" s="15"/>
      <c r="HKX30" s="82"/>
      <c r="HKZ30" s="83"/>
      <c r="HLB30" s="22"/>
      <c r="HLD30" s="18"/>
      <c r="HLF30" s="19"/>
      <c r="HLL30" s="84"/>
      <c r="HLU30" s="83"/>
      <c r="HLY30" s="81"/>
      <c r="HLZ30" s="15"/>
      <c r="HMA30" s="82"/>
      <c r="HMC30" s="83"/>
      <c r="HME30" s="22"/>
      <c r="HMG30" s="18"/>
      <c r="HMI30" s="19"/>
      <c r="HMO30" s="84"/>
      <c r="HMX30" s="83"/>
      <c r="HNB30" s="81"/>
      <c r="HNC30" s="15"/>
      <c r="HND30" s="82"/>
      <c r="HNF30" s="83"/>
      <c r="HNH30" s="22"/>
      <c r="HNJ30" s="18"/>
      <c r="HNL30" s="19"/>
      <c r="HNR30" s="84"/>
      <c r="HOA30" s="83"/>
      <c r="HOE30" s="81"/>
      <c r="HOF30" s="15"/>
      <c r="HOG30" s="82"/>
      <c r="HOI30" s="83"/>
      <c r="HOK30" s="22"/>
      <c r="HOM30" s="18"/>
      <c r="HOO30" s="19"/>
      <c r="HOU30" s="84"/>
      <c r="HPD30" s="83"/>
      <c r="HPH30" s="81"/>
      <c r="HPI30" s="15"/>
      <c r="HPJ30" s="82"/>
      <c r="HPL30" s="83"/>
      <c r="HPN30" s="22"/>
      <c r="HPP30" s="18"/>
      <c r="HPR30" s="19"/>
      <c r="HPX30" s="84"/>
      <c r="HQG30" s="83"/>
      <c r="HQK30" s="81"/>
      <c r="HQL30" s="15"/>
      <c r="HQM30" s="82"/>
      <c r="HQO30" s="83"/>
      <c r="HQQ30" s="22"/>
      <c r="HQS30" s="18"/>
      <c r="HQU30" s="19"/>
      <c r="HRA30" s="84"/>
      <c r="HRJ30" s="83"/>
      <c r="HRN30" s="81"/>
      <c r="HRO30" s="15"/>
      <c r="HRP30" s="82"/>
      <c r="HRR30" s="83"/>
      <c r="HRT30" s="22"/>
      <c r="HRV30" s="18"/>
      <c r="HRX30" s="19"/>
      <c r="HSD30" s="84"/>
      <c r="HSM30" s="83"/>
      <c r="HSQ30" s="81"/>
      <c r="HSR30" s="15"/>
      <c r="HSS30" s="82"/>
      <c r="HSU30" s="83"/>
      <c r="HSW30" s="22"/>
      <c r="HSY30" s="18"/>
      <c r="HTA30" s="19"/>
      <c r="HTG30" s="84"/>
      <c r="HTP30" s="83"/>
      <c r="HTT30" s="81"/>
      <c r="HTU30" s="15"/>
      <c r="HTV30" s="82"/>
      <c r="HTX30" s="83"/>
      <c r="HTZ30" s="22"/>
      <c r="HUB30" s="18"/>
      <c r="HUD30" s="19"/>
      <c r="HUJ30" s="84"/>
      <c r="HUS30" s="83"/>
      <c r="HUW30" s="81"/>
      <c r="HUX30" s="15"/>
      <c r="HUY30" s="82"/>
      <c r="HVA30" s="83"/>
      <c r="HVC30" s="22"/>
      <c r="HVE30" s="18"/>
      <c r="HVG30" s="19"/>
      <c r="HVM30" s="84"/>
      <c r="HVV30" s="83"/>
      <c r="HVZ30" s="81"/>
      <c r="HWA30" s="15"/>
      <c r="HWB30" s="82"/>
      <c r="HWD30" s="83"/>
      <c r="HWF30" s="22"/>
      <c r="HWH30" s="18"/>
      <c r="HWJ30" s="19"/>
      <c r="HWP30" s="84"/>
      <c r="HWY30" s="83"/>
      <c r="HXC30" s="81"/>
      <c r="HXD30" s="15"/>
      <c r="HXE30" s="82"/>
      <c r="HXG30" s="83"/>
      <c r="HXI30" s="22"/>
      <c r="HXK30" s="18"/>
      <c r="HXM30" s="19"/>
      <c r="HXS30" s="84"/>
      <c r="HYB30" s="83"/>
      <c r="HYF30" s="81"/>
      <c r="HYG30" s="15"/>
      <c r="HYH30" s="82"/>
      <c r="HYJ30" s="83"/>
      <c r="HYL30" s="22"/>
      <c r="HYN30" s="18"/>
      <c r="HYP30" s="19"/>
      <c r="HYV30" s="84"/>
      <c r="HZE30" s="83"/>
      <c r="HZI30" s="81"/>
      <c r="HZJ30" s="15"/>
      <c r="HZK30" s="82"/>
      <c r="HZM30" s="83"/>
      <c r="HZO30" s="22"/>
      <c r="HZQ30" s="18"/>
      <c r="HZS30" s="19"/>
      <c r="HZY30" s="84"/>
      <c r="IAH30" s="83"/>
      <c r="IAL30" s="81"/>
      <c r="IAM30" s="15"/>
      <c r="IAN30" s="82"/>
      <c r="IAP30" s="83"/>
      <c r="IAR30" s="22"/>
      <c r="IAT30" s="18"/>
      <c r="IAV30" s="19"/>
      <c r="IBB30" s="84"/>
      <c r="IBK30" s="83"/>
      <c r="IBO30" s="81"/>
      <c r="IBP30" s="15"/>
      <c r="IBQ30" s="82"/>
      <c r="IBS30" s="83"/>
      <c r="IBU30" s="22"/>
      <c r="IBW30" s="18"/>
      <c r="IBY30" s="19"/>
      <c r="ICE30" s="84"/>
      <c r="ICN30" s="83"/>
      <c r="ICR30" s="81"/>
      <c r="ICS30" s="15"/>
      <c r="ICT30" s="82"/>
      <c r="ICV30" s="83"/>
      <c r="ICX30" s="22"/>
      <c r="ICZ30" s="18"/>
      <c r="IDB30" s="19"/>
      <c r="IDH30" s="84"/>
      <c r="IDQ30" s="83"/>
      <c r="IDU30" s="81"/>
      <c r="IDV30" s="15"/>
      <c r="IDW30" s="82"/>
      <c r="IDY30" s="83"/>
      <c r="IEA30" s="22"/>
      <c r="IEC30" s="18"/>
      <c r="IEE30" s="19"/>
      <c r="IEK30" s="84"/>
      <c r="IET30" s="83"/>
      <c r="IEX30" s="81"/>
      <c r="IEY30" s="15"/>
      <c r="IEZ30" s="82"/>
      <c r="IFB30" s="83"/>
      <c r="IFD30" s="22"/>
      <c r="IFF30" s="18"/>
      <c r="IFH30" s="19"/>
      <c r="IFN30" s="84"/>
      <c r="IFW30" s="83"/>
      <c r="IGA30" s="81"/>
      <c r="IGB30" s="15"/>
      <c r="IGC30" s="82"/>
      <c r="IGE30" s="83"/>
      <c r="IGG30" s="22"/>
      <c r="IGI30" s="18"/>
      <c r="IGK30" s="19"/>
      <c r="IGQ30" s="84"/>
      <c r="IGZ30" s="83"/>
      <c r="IHD30" s="81"/>
      <c r="IHE30" s="15"/>
      <c r="IHF30" s="82"/>
      <c r="IHH30" s="83"/>
      <c r="IHJ30" s="22"/>
      <c r="IHL30" s="18"/>
      <c r="IHN30" s="19"/>
      <c r="IHT30" s="84"/>
      <c r="IIC30" s="83"/>
      <c r="IIG30" s="81"/>
      <c r="IIH30" s="15"/>
      <c r="III30" s="82"/>
      <c r="IIK30" s="83"/>
      <c r="IIM30" s="22"/>
      <c r="IIO30" s="18"/>
      <c r="IIQ30" s="19"/>
      <c r="IIW30" s="84"/>
      <c r="IJF30" s="83"/>
      <c r="IJJ30" s="81"/>
      <c r="IJK30" s="15"/>
      <c r="IJL30" s="82"/>
      <c r="IJN30" s="83"/>
      <c r="IJP30" s="22"/>
      <c r="IJR30" s="18"/>
      <c r="IJT30" s="19"/>
      <c r="IJZ30" s="84"/>
      <c r="IKI30" s="83"/>
      <c r="IKM30" s="81"/>
      <c r="IKN30" s="15"/>
      <c r="IKO30" s="82"/>
      <c r="IKQ30" s="83"/>
      <c r="IKS30" s="22"/>
      <c r="IKU30" s="18"/>
      <c r="IKW30" s="19"/>
      <c r="ILC30" s="84"/>
      <c r="ILL30" s="83"/>
      <c r="ILP30" s="81"/>
      <c r="ILQ30" s="15"/>
      <c r="ILR30" s="82"/>
      <c r="ILT30" s="83"/>
      <c r="ILV30" s="22"/>
      <c r="ILX30" s="18"/>
      <c r="ILZ30" s="19"/>
      <c r="IMF30" s="84"/>
      <c r="IMO30" s="83"/>
      <c r="IMS30" s="81"/>
      <c r="IMT30" s="15"/>
      <c r="IMU30" s="82"/>
      <c r="IMW30" s="83"/>
      <c r="IMY30" s="22"/>
      <c r="INA30" s="18"/>
      <c r="INC30" s="19"/>
      <c r="INI30" s="84"/>
      <c r="INR30" s="83"/>
      <c r="INV30" s="81"/>
      <c r="INW30" s="15"/>
      <c r="INX30" s="82"/>
      <c r="INZ30" s="83"/>
      <c r="IOB30" s="22"/>
      <c r="IOD30" s="18"/>
      <c r="IOF30" s="19"/>
      <c r="IOL30" s="84"/>
      <c r="IOU30" s="83"/>
      <c r="IOY30" s="81"/>
      <c r="IOZ30" s="15"/>
      <c r="IPA30" s="82"/>
      <c r="IPC30" s="83"/>
      <c r="IPE30" s="22"/>
      <c r="IPG30" s="18"/>
      <c r="IPI30" s="19"/>
      <c r="IPO30" s="84"/>
      <c r="IPX30" s="83"/>
      <c r="IQB30" s="81"/>
      <c r="IQC30" s="15"/>
      <c r="IQD30" s="82"/>
      <c r="IQF30" s="83"/>
      <c r="IQH30" s="22"/>
      <c r="IQJ30" s="18"/>
      <c r="IQL30" s="19"/>
      <c r="IQR30" s="84"/>
      <c r="IRA30" s="83"/>
      <c r="IRE30" s="81"/>
      <c r="IRF30" s="15"/>
      <c r="IRG30" s="82"/>
      <c r="IRI30" s="83"/>
      <c r="IRK30" s="22"/>
      <c r="IRM30" s="18"/>
      <c r="IRO30" s="19"/>
      <c r="IRU30" s="84"/>
      <c r="ISD30" s="83"/>
      <c r="ISH30" s="81"/>
      <c r="ISI30" s="15"/>
      <c r="ISJ30" s="82"/>
      <c r="ISL30" s="83"/>
      <c r="ISN30" s="22"/>
      <c r="ISP30" s="18"/>
      <c r="ISR30" s="19"/>
      <c r="ISX30" s="84"/>
      <c r="ITG30" s="83"/>
      <c r="ITK30" s="81"/>
      <c r="ITL30" s="15"/>
      <c r="ITM30" s="82"/>
      <c r="ITO30" s="83"/>
      <c r="ITQ30" s="22"/>
      <c r="ITS30" s="18"/>
      <c r="ITU30" s="19"/>
      <c r="IUA30" s="84"/>
      <c r="IUJ30" s="83"/>
      <c r="IUN30" s="81"/>
      <c r="IUO30" s="15"/>
      <c r="IUP30" s="82"/>
      <c r="IUR30" s="83"/>
      <c r="IUT30" s="22"/>
      <c r="IUV30" s="18"/>
      <c r="IUX30" s="19"/>
      <c r="IVD30" s="84"/>
      <c r="IVM30" s="83"/>
      <c r="IVQ30" s="81"/>
      <c r="IVR30" s="15"/>
      <c r="IVS30" s="82"/>
      <c r="IVU30" s="83"/>
      <c r="IVW30" s="22"/>
      <c r="IVY30" s="18"/>
      <c r="IWA30" s="19"/>
      <c r="IWG30" s="84"/>
      <c r="IWP30" s="83"/>
      <c r="IWT30" s="81"/>
      <c r="IWU30" s="15"/>
      <c r="IWV30" s="82"/>
      <c r="IWX30" s="83"/>
      <c r="IWZ30" s="22"/>
      <c r="IXB30" s="18"/>
      <c r="IXD30" s="19"/>
      <c r="IXJ30" s="84"/>
      <c r="IXS30" s="83"/>
      <c r="IXW30" s="81"/>
      <c r="IXX30" s="15"/>
      <c r="IXY30" s="82"/>
      <c r="IYA30" s="83"/>
      <c r="IYC30" s="22"/>
      <c r="IYE30" s="18"/>
      <c r="IYG30" s="19"/>
      <c r="IYM30" s="84"/>
      <c r="IYV30" s="83"/>
      <c r="IYZ30" s="81"/>
      <c r="IZA30" s="15"/>
      <c r="IZB30" s="82"/>
      <c r="IZD30" s="83"/>
      <c r="IZF30" s="22"/>
      <c r="IZH30" s="18"/>
      <c r="IZJ30" s="19"/>
      <c r="IZP30" s="84"/>
      <c r="IZY30" s="83"/>
      <c r="JAC30" s="81"/>
      <c r="JAD30" s="15"/>
      <c r="JAE30" s="82"/>
      <c r="JAG30" s="83"/>
      <c r="JAI30" s="22"/>
      <c r="JAK30" s="18"/>
      <c r="JAM30" s="19"/>
      <c r="JAS30" s="84"/>
      <c r="JBB30" s="83"/>
      <c r="JBF30" s="81"/>
      <c r="JBG30" s="15"/>
      <c r="JBH30" s="82"/>
      <c r="JBJ30" s="83"/>
      <c r="JBL30" s="22"/>
      <c r="JBN30" s="18"/>
      <c r="JBP30" s="19"/>
      <c r="JBV30" s="84"/>
      <c r="JCE30" s="83"/>
      <c r="JCI30" s="81"/>
      <c r="JCJ30" s="15"/>
      <c r="JCK30" s="82"/>
      <c r="JCM30" s="83"/>
      <c r="JCO30" s="22"/>
      <c r="JCQ30" s="18"/>
      <c r="JCS30" s="19"/>
      <c r="JCY30" s="84"/>
      <c r="JDH30" s="83"/>
      <c r="JDL30" s="81"/>
      <c r="JDM30" s="15"/>
      <c r="JDN30" s="82"/>
      <c r="JDP30" s="83"/>
      <c r="JDR30" s="22"/>
      <c r="JDT30" s="18"/>
      <c r="JDV30" s="19"/>
      <c r="JEB30" s="84"/>
      <c r="JEK30" s="83"/>
      <c r="JEO30" s="81"/>
      <c r="JEP30" s="15"/>
      <c r="JEQ30" s="82"/>
      <c r="JES30" s="83"/>
      <c r="JEU30" s="22"/>
      <c r="JEW30" s="18"/>
      <c r="JEY30" s="19"/>
      <c r="JFE30" s="84"/>
      <c r="JFN30" s="83"/>
      <c r="JFR30" s="81"/>
      <c r="JFS30" s="15"/>
      <c r="JFT30" s="82"/>
      <c r="JFV30" s="83"/>
      <c r="JFX30" s="22"/>
      <c r="JFZ30" s="18"/>
      <c r="JGB30" s="19"/>
      <c r="JGH30" s="84"/>
      <c r="JGQ30" s="83"/>
      <c r="JGU30" s="81"/>
      <c r="JGV30" s="15"/>
      <c r="JGW30" s="82"/>
      <c r="JGY30" s="83"/>
      <c r="JHA30" s="22"/>
      <c r="JHC30" s="18"/>
      <c r="JHE30" s="19"/>
      <c r="JHK30" s="84"/>
      <c r="JHT30" s="83"/>
      <c r="JHX30" s="81"/>
      <c r="JHY30" s="15"/>
      <c r="JHZ30" s="82"/>
      <c r="JIB30" s="83"/>
      <c r="JID30" s="22"/>
      <c r="JIF30" s="18"/>
      <c r="JIH30" s="19"/>
      <c r="JIN30" s="84"/>
      <c r="JIW30" s="83"/>
      <c r="JJA30" s="81"/>
      <c r="JJB30" s="15"/>
      <c r="JJC30" s="82"/>
      <c r="JJE30" s="83"/>
      <c r="JJG30" s="22"/>
      <c r="JJI30" s="18"/>
      <c r="JJK30" s="19"/>
      <c r="JJQ30" s="84"/>
      <c r="JJZ30" s="83"/>
      <c r="JKD30" s="81"/>
      <c r="JKE30" s="15"/>
      <c r="JKF30" s="82"/>
      <c r="JKH30" s="83"/>
      <c r="JKJ30" s="22"/>
      <c r="JKL30" s="18"/>
      <c r="JKN30" s="19"/>
      <c r="JKT30" s="84"/>
      <c r="JLC30" s="83"/>
      <c r="JLG30" s="81"/>
      <c r="JLH30" s="15"/>
      <c r="JLI30" s="82"/>
      <c r="JLK30" s="83"/>
      <c r="JLM30" s="22"/>
      <c r="JLO30" s="18"/>
      <c r="JLQ30" s="19"/>
      <c r="JLW30" s="84"/>
      <c r="JMF30" s="83"/>
      <c r="JMJ30" s="81"/>
      <c r="JMK30" s="15"/>
      <c r="JML30" s="82"/>
      <c r="JMN30" s="83"/>
      <c r="JMP30" s="22"/>
      <c r="JMR30" s="18"/>
      <c r="JMT30" s="19"/>
      <c r="JMZ30" s="84"/>
      <c r="JNI30" s="83"/>
      <c r="JNM30" s="81"/>
      <c r="JNN30" s="15"/>
      <c r="JNO30" s="82"/>
      <c r="JNQ30" s="83"/>
      <c r="JNS30" s="22"/>
      <c r="JNU30" s="18"/>
      <c r="JNW30" s="19"/>
      <c r="JOC30" s="84"/>
      <c r="JOL30" s="83"/>
      <c r="JOP30" s="81"/>
      <c r="JOQ30" s="15"/>
      <c r="JOR30" s="82"/>
      <c r="JOT30" s="83"/>
      <c r="JOV30" s="22"/>
      <c r="JOX30" s="18"/>
      <c r="JOZ30" s="19"/>
      <c r="JPF30" s="84"/>
      <c r="JPO30" s="83"/>
      <c r="JPS30" s="81"/>
      <c r="JPT30" s="15"/>
      <c r="JPU30" s="82"/>
      <c r="JPW30" s="83"/>
      <c r="JPY30" s="22"/>
      <c r="JQA30" s="18"/>
      <c r="JQC30" s="19"/>
      <c r="JQI30" s="84"/>
      <c r="JQR30" s="83"/>
      <c r="JQV30" s="81"/>
      <c r="JQW30" s="15"/>
      <c r="JQX30" s="82"/>
      <c r="JQZ30" s="83"/>
      <c r="JRB30" s="22"/>
      <c r="JRD30" s="18"/>
      <c r="JRF30" s="19"/>
      <c r="JRL30" s="84"/>
      <c r="JRU30" s="83"/>
      <c r="JRY30" s="81"/>
      <c r="JRZ30" s="15"/>
      <c r="JSA30" s="82"/>
      <c r="JSC30" s="83"/>
      <c r="JSE30" s="22"/>
      <c r="JSG30" s="18"/>
      <c r="JSI30" s="19"/>
      <c r="JSO30" s="84"/>
      <c r="JSX30" s="83"/>
      <c r="JTB30" s="81"/>
      <c r="JTC30" s="15"/>
      <c r="JTD30" s="82"/>
      <c r="JTF30" s="83"/>
      <c r="JTH30" s="22"/>
      <c r="JTJ30" s="18"/>
      <c r="JTL30" s="19"/>
      <c r="JTR30" s="84"/>
      <c r="JUA30" s="83"/>
      <c r="JUE30" s="81"/>
      <c r="JUF30" s="15"/>
      <c r="JUG30" s="82"/>
      <c r="JUI30" s="83"/>
      <c r="JUK30" s="22"/>
      <c r="JUM30" s="18"/>
      <c r="JUO30" s="19"/>
      <c r="JUU30" s="84"/>
      <c r="JVD30" s="83"/>
      <c r="JVH30" s="81"/>
      <c r="JVI30" s="15"/>
      <c r="JVJ30" s="82"/>
      <c r="JVL30" s="83"/>
      <c r="JVN30" s="22"/>
      <c r="JVP30" s="18"/>
      <c r="JVR30" s="19"/>
      <c r="JVX30" s="84"/>
      <c r="JWG30" s="83"/>
      <c r="JWK30" s="81"/>
      <c r="JWL30" s="15"/>
      <c r="JWM30" s="82"/>
      <c r="JWO30" s="83"/>
      <c r="JWQ30" s="22"/>
      <c r="JWS30" s="18"/>
      <c r="JWU30" s="19"/>
      <c r="JXA30" s="84"/>
      <c r="JXJ30" s="83"/>
      <c r="JXN30" s="81"/>
      <c r="JXO30" s="15"/>
      <c r="JXP30" s="82"/>
      <c r="JXR30" s="83"/>
      <c r="JXT30" s="22"/>
      <c r="JXV30" s="18"/>
      <c r="JXX30" s="19"/>
      <c r="JYD30" s="84"/>
      <c r="JYM30" s="83"/>
      <c r="JYQ30" s="81"/>
      <c r="JYR30" s="15"/>
      <c r="JYS30" s="82"/>
      <c r="JYU30" s="83"/>
      <c r="JYW30" s="22"/>
      <c r="JYY30" s="18"/>
      <c r="JZA30" s="19"/>
      <c r="JZG30" s="84"/>
      <c r="JZP30" s="83"/>
      <c r="JZT30" s="81"/>
      <c r="JZU30" s="15"/>
      <c r="JZV30" s="82"/>
      <c r="JZX30" s="83"/>
      <c r="JZZ30" s="22"/>
      <c r="KAB30" s="18"/>
      <c r="KAD30" s="19"/>
      <c r="KAJ30" s="84"/>
      <c r="KAS30" s="83"/>
      <c r="KAW30" s="81"/>
      <c r="KAX30" s="15"/>
      <c r="KAY30" s="82"/>
      <c r="KBA30" s="83"/>
      <c r="KBC30" s="22"/>
      <c r="KBE30" s="18"/>
      <c r="KBG30" s="19"/>
      <c r="KBM30" s="84"/>
      <c r="KBV30" s="83"/>
      <c r="KBZ30" s="81"/>
      <c r="KCA30" s="15"/>
      <c r="KCB30" s="82"/>
      <c r="KCD30" s="83"/>
      <c r="KCF30" s="22"/>
      <c r="KCH30" s="18"/>
      <c r="KCJ30" s="19"/>
      <c r="KCP30" s="84"/>
      <c r="KCY30" s="83"/>
      <c r="KDC30" s="81"/>
      <c r="KDD30" s="15"/>
      <c r="KDE30" s="82"/>
      <c r="KDG30" s="83"/>
      <c r="KDI30" s="22"/>
      <c r="KDK30" s="18"/>
      <c r="KDM30" s="19"/>
      <c r="KDS30" s="84"/>
      <c r="KEB30" s="83"/>
      <c r="KEF30" s="81"/>
      <c r="KEG30" s="15"/>
      <c r="KEH30" s="82"/>
      <c r="KEJ30" s="83"/>
      <c r="KEL30" s="22"/>
      <c r="KEN30" s="18"/>
      <c r="KEP30" s="19"/>
      <c r="KEV30" s="84"/>
      <c r="KFE30" s="83"/>
      <c r="KFI30" s="81"/>
      <c r="KFJ30" s="15"/>
      <c r="KFK30" s="82"/>
      <c r="KFM30" s="83"/>
      <c r="KFO30" s="22"/>
      <c r="KFQ30" s="18"/>
      <c r="KFS30" s="19"/>
      <c r="KFY30" s="84"/>
      <c r="KGH30" s="83"/>
      <c r="KGL30" s="81"/>
      <c r="KGM30" s="15"/>
      <c r="KGN30" s="82"/>
      <c r="KGP30" s="83"/>
      <c r="KGR30" s="22"/>
      <c r="KGT30" s="18"/>
      <c r="KGV30" s="19"/>
      <c r="KHB30" s="84"/>
      <c r="KHK30" s="83"/>
      <c r="KHO30" s="81"/>
      <c r="KHP30" s="15"/>
      <c r="KHQ30" s="82"/>
      <c r="KHS30" s="83"/>
      <c r="KHU30" s="22"/>
      <c r="KHW30" s="18"/>
      <c r="KHY30" s="19"/>
      <c r="KIE30" s="84"/>
      <c r="KIN30" s="83"/>
      <c r="KIR30" s="81"/>
      <c r="KIS30" s="15"/>
      <c r="KIT30" s="82"/>
      <c r="KIV30" s="83"/>
      <c r="KIX30" s="22"/>
      <c r="KIZ30" s="18"/>
      <c r="KJB30" s="19"/>
      <c r="KJH30" s="84"/>
      <c r="KJQ30" s="83"/>
      <c r="KJU30" s="81"/>
      <c r="KJV30" s="15"/>
      <c r="KJW30" s="82"/>
      <c r="KJY30" s="83"/>
      <c r="KKA30" s="22"/>
      <c r="KKC30" s="18"/>
      <c r="KKE30" s="19"/>
      <c r="KKK30" s="84"/>
      <c r="KKT30" s="83"/>
      <c r="KKX30" s="81"/>
      <c r="KKY30" s="15"/>
      <c r="KKZ30" s="82"/>
      <c r="KLB30" s="83"/>
      <c r="KLD30" s="22"/>
      <c r="KLF30" s="18"/>
      <c r="KLH30" s="19"/>
      <c r="KLN30" s="84"/>
      <c r="KLW30" s="83"/>
      <c r="KMA30" s="81"/>
      <c r="KMB30" s="15"/>
      <c r="KMC30" s="82"/>
      <c r="KME30" s="83"/>
      <c r="KMG30" s="22"/>
      <c r="KMI30" s="18"/>
      <c r="KMK30" s="19"/>
      <c r="KMQ30" s="84"/>
      <c r="KMZ30" s="83"/>
      <c r="KND30" s="81"/>
      <c r="KNE30" s="15"/>
      <c r="KNF30" s="82"/>
      <c r="KNH30" s="83"/>
      <c r="KNJ30" s="22"/>
      <c r="KNL30" s="18"/>
      <c r="KNN30" s="19"/>
      <c r="KNT30" s="84"/>
      <c r="KOC30" s="83"/>
      <c r="KOG30" s="81"/>
      <c r="KOH30" s="15"/>
      <c r="KOI30" s="82"/>
      <c r="KOK30" s="83"/>
      <c r="KOM30" s="22"/>
      <c r="KOO30" s="18"/>
      <c r="KOQ30" s="19"/>
      <c r="KOW30" s="84"/>
      <c r="KPF30" s="83"/>
      <c r="KPJ30" s="81"/>
      <c r="KPK30" s="15"/>
      <c r="KPL30" s="82"/>
      <c r="KPN30" s="83"/>
      <c r="KPP30" s="22"/>
      <c r="KPR30" s="18"/>
      <c r="KPT30" s="19"/>
      <c r="KPZ30" s="84"/>
      <c r="KQI30" s="83"/>
      <c r="KQM30" s="81"/>
      <c r="KQN30" s="15"/>
      <c r="KQO30" s="82"/>
      <c r="KQQ30" s="83"/>
      <c r="KQS30" s="22"/>
      <c r="KQU30" s="18"/>
      <c r="KQW30" s="19"/>
      <c r="KRC30" s="84"/>
      <c r="KRL30" s="83"/>
      <c r="KRP30" s="81"/>
      <c r="KRQ30" s="15"/>
      <c r="KRR30" s="82"/>
      <c r="KRT30" s="83"/>
      <c r="KRV30" s="22"/>
      <c r="KRX30" s="18"/>
      <c r="KRZ30" s="19"/>
      <c r="KSF30" s="84"/>
      <c r="KSO30" s="83"/>
      <c r="KSS30" s="81"/>
      <c r="KST30" s="15"/>
      <c r="KSU30" s="82"/>
      <c r="KSW30" s="83"/>
      <c r="KSY30" s="22"/>
      <c r="KTA30" s="18"/>
      <c r="KTC30" s="19"/>
      <c r="KTI30" s="84"/>
      <c r="KTR30" s="83"/>
      <c r="KTV30" s="81"/>
      <c r="KTW30" s="15"/>
      <c r="KTX30" s="82"/>
      <c r="KTZ30" s="83"/>
      <c r="KUB30" s="22"/>
      <c r="KUD30" s="18"/>
      <c r="KUF30" s="19"/>
      <c r="KUL30" s="84"/>
      <c r="KUU30" s="83"/>
      <c r="KUY30" s="81"/>
      <c r="KUZ30" s="15"/>
      <c r="KVA30" s="82"/>
      <c r="KVC30" s="83"/>
      <c r="KVE30" s="22"/>
      <c r="KVG30" s="18"/>
      <c r="KVI30" s="19"/>
      <c r="KVO30" s="84"/>
      <c r="KVX30" s="83"/>
      <c r="KWB30" s="81"/>
      <c r="KWC30" s="15"/>
      <c r="KWD30" s="82"/>
      <c r="KWF30" s="83"/>
      <c r="KWH30" s="22"/>
      <c r="KWJ30" s="18"/>
      <c r="KWL30" s="19"/>
      <c r="KWR30" s="84"/>
      <c r="KXA30" s="83"/>
      <c r="KXE30" s="81"/>
      <c r="KXF30" s="15"/>
      <c r="KXG30" s="82"/>
      <c r="KXI30" s="83"/>
      <c r="KXK30" s="22"/>
      <c r="KXM30" s="18"/>
      <c r="KXO30" s="19"/>
      <c r="KXU30" s="84"/>
      <c r="KYD30" s="83"/>
      <c r="KYH30" s="81"/>
      <c r="KYI30" s="15"/>
      <c r="KYJ30" s="82"/>
      <c r="KYL30" s="83"/>
      <c r="KYN30" s="22"/>
      <c r="KYP30" s="18"/>
      <c r="KYR30" s="19"/>
      <c r="KYX30" s="84"/>
      <c r="KZG30" s="83"/>
      <c r="KZK30" s="81"/>
      <c r="KZL30" s="15"/>
      <c r="KZM30" s="82"/>
      <c r="KZO30" s="83"/>
      <c r="KZQ30" s="22"/>
      <c r="KZS30" s="18"/>
      <c r="KZU30" s="19"/>
      <c r="LAA30" s="84"/>
      <c r="LAJ30" s="83"/>
      <c r="LAN30" s="81"/>
      <c r="LAO30" s="15"/>
      <c r="LAP30" s="82"/>
      <c r="LAR30" s="83"/>
      <c r="LAT30" s="22"/>
      <c r="LAV30" s="18"/>
      <c r="LAX30" s="19"/>
      <c r="LBD30" s="84"/>
      <c r="LBM30" s="83"/>
      <c r="LBQ30" s="81"/>
      <c r="LBR30" s="15"/>
      <c r="LBS30" s="82"/>
      <c r="LBU30" s="83"/>
      <c r="LBW30" s="22"/>
      <c r="LBY30" s="18"/>
      <c r="LCA30" s="19"/>
      <c r="LCG30" s="84"/>
      <c r="LCP30" s="83"/>
      <c r="LCT30" s="81"/>
      <c r="LCU30" s="15"/>
      <c r="LCV30" s="82"/>
      <c r="LCX30" s="83"/>
      <c r="LCZ30" s="22"/>
      <c r="LDB30" s="18"/>
      <c r="LDD30" s="19"/>
      <c r="LDJ30" s="84"/>
      <c r="LDS30" s="83"/>
      <c r="LDW30" s="81"/>
      <c r="LDX30" s="15"/>
      <c r="LDY30" s="82"/>
      <c r="LEA30" s="83"/>
      <c r="LEC30" s="22"/>
      <c r="LEE30" s="18"/>
      <c r="LEG30" s="19"/>
      <c r="LEM30" s="84"/>
      <c r="LEV30" s="83"/>
      <c r="LEZ30" s="81"/>
      <c r="LFA30" s="15"/>
      <c r="LFB30" s="82"/>
      <c r="LFD30" s="83"/>
      <c r="LFF30" s="22"/>
      <c r="LFH30" s="18"/>
      <c r="LFJ30" s="19"/>
      <c r="LFP30" s="84"/>
      <c r="LFY30" s="83"/>
      <c r="LGC30" s="81"/>
      <c r="LGD30" s="15"/>
      <c r="LGE30" s="82"/>
      <c r="LGG30" s="83"/>
      <c r="LGI30" s="22"/>
      <c r="LGK30" s="18"/>
      <c r="LGM30" s="19"/>
      <c r="LGS30" s="84"/>
      <c r="LHB30" s="83"/>
      <c r="LHF30" s="81"/>
      <c r="LHG30" s="15"/>
      <c r="LHH30" s="82"/>
      <c r="LHJ30" s="83"/>
      <c r="LHL30" s="22"/>
      <c r="LHN30" s="18"/>
      <c r="LHP30" s="19"/>
      <c r="LHV30" s="84"/>
      <c r="LIE30" s="83"/>
      <c r="LII30" s="81"/>
      <c r="LIJ30" s="15"/>
      <c r="LIK30" s="82"/>
      <c r="LIM30" s="83"/>
      <c r="LIO30" s="22"/>
      <c r="LIQ30" s="18"/>
      <c r="LIS30" s="19"/>
      <c r="LIY30" s="84"/>
      <c r="LJH30" s="83"/>
      <c r="LJL30" s="81"/>
      <c r="LJM30" s="15"/>
      <c r="LJN30" s="82"/>
      <c r="LJP30" s="83"/>
      <c r="LJR30" s="22"/>
      <c r="LJT30" s="18"/>
      <c r="LJV30" s="19"/>
      <c r="LKB30" s="84"/>
      <c r="LKK30" s="83"/>
      <c r="LKO30" s="81"/>
      <c r="LKP30" s="15"/>
      <c r="LKQ30" s="82"/>
      <c r="LKS30" s="83"/>
      <c r="LKU30" s="22"/>
      <c r="LKW30" s="18"/>
      <c r="LKY30" s="19"/>
      <c r="LLE30" s="84"/>
      <c r="LLN30" s="83"/>
      <c r="LLR30" s="81"/>
      <c r="LLS30" s="15"/>
      <c r="LLT30" s="82"/>
      <c r="LLV30" s="83"/>
      <c r="LLX30" s="22"/>
      <c r="LLZ30" s="18"/>
      <c r="LMB30" s="19"/>
      <c r="LMH30" s="84"/>
      <c r="LMQ30" s="83"/>
      <c r="LMU30" s="81"/>
      <c r="LMV30" s="15"/>
      <c r="LMW30" s="82"/>
      <c r="LMY30" s="83"/>
      <c r="LNA30" s="22"/>
      <c r="LNC30" s="18"/>
      <c r="LNE30" s="19"/>
      <c r="LNK30" s="84"/>
      <c r="LNT30" s="83"/>
      <c r="LNX30" s="81"/>
      <c r="LNY30" s="15"/>
      <c r="LNZ30" s="82"/>
      <c r="LOB30" s="83"/>
      <c r="LOD30" s="22"/>
      <c r="LOF30" s="18"/>
      <c r="LOH30" s="19"/>
      <c r="LON30" s="84"/>
      <c r="LOW30" s="83"/>
      <c r="LPA30" s="81"/>
      <c r="LPB30" s="15"/>
      <c r="LPC30" s="82"/>
      <c r="LPE30" s="83"/>
      <c r="LPG30" s="22"/>
      <c r="LPI30" s="18"/>
      <c r="LPK30" s="19"/>
      <c r="LPQ30" s="84"/>
      <c r="LPZ30" s="83"/>
      <c r="LQD30" s="81"/>
      <c r="LQE30" s="15"/>
      <c r="LQF30" s="82"/>
      <c r="LQH30" s="83"/>
      <c r="LQJ30" s="22"/>
      <c r="LQL30" s="18"/>
      <c r="LQN30" s="19"/>
      <c r="LQT30" s="84"/>
      <c r="LRC30" s="83"/>
      <c r="LRG30" s="81"/>
      <c r="LRH30" s="15"/>
      <c r="LRI30" s="82"/>
      <c r="LRK30" s="83"/>
      <c r="LRM30" s="22"/>
      <c r="LRO30" s="18"/>
      <c r="LRQ30" s="19"/>
      <c r="LRW30" s="84"/>
      <c r="LSF30" s="83"/>
      <c r="LSJ30" s="81"/>
      <c r="LSK30" s="15"/>
      <c r="LSL30" s="82"/>
      <c r="LSN30" s="83"/>
      <c r="LSP30" s="22"/>
      <c r="LSR30" s="18"/>
      <c r="LST30" s="19"/>
      <c r="LSZ30" s="84"/>
      <c r="LTI30" s="83"/>
      <c r="LTM30" s="81"/>
      <c r="LTN30" s="15"/>
      <c r="LTO30" s="82"/>
      <c r="LTQ30" s="83"/>
      <c r="LTS30" s="22"/>
      <c r="LTU30" s="18"/>
      <c r="LTW30" s="19"/>
      <c r="LUC30" s="84"/>
      <c r="LUL30" s="83"/>
      <c r="LUP30" s="81"/>
      <c r="LUQ30" s="15"/>
      <c r="LUR30" s="82"/>
      <c r="LUT30" s="83"/>
      <c r="LUV30" s="22"/>
      <c r="LUX30" s="18"/>
      <c r="LUZ30" s="19"/>
      <c r="LVF30" s="84"/>
      <c r="LVO30" s="83"/>
      <c r="LVS30" s="81"/>
      <c r="LVT30" s="15"/>
      <c r="LVU30" s="82"/>
      <c r="LVW30" s="83"/>
      <c r="LVY30" s="22"/>
      <c r="LWA30" s="18"/>
      <c r="LWC30" s="19"/>
      <c r="LWI30" s="84"/>
      <c r="LWR30" s="83"/>
      <c r="LWV30" s="81"/>
      <c r="LWW30" s="15"/>
      <c r="LWX30" s="82"/>
      <c r="LWZ30" s="83"/>
      <c r="LXB30" s="22"/>
      <c r="LXD30" s="18"/>
      <c r="LXF30" s="19"/>
      <c r="LXL30" s="84"/>
      <c r="LXU30" s="83"/>
      <c r="LXY30" s="81"/>
      <c r="LXZ30" s="15"/>
      <c r="LYA30" s="82"/>
      <c r="LYC30" s="83"/>
      <c r="LYE30" s="22"/>
      <c r="LYG30" s="18"/>
      <c r="LYI30" s="19"/>
      <c r="LYO30" s="84"/>
      <c r="LYX30" s="83"/>
      <c r="LZB30" s="81"/>
      <c r="LZC30" s="15"/>
      <c r="LZD30" s="82"/>
      <c r="LZF30" s="83"/>
      <c r="LZH30" s="22"/>
      <c r="LZJ30" s="18"/>
      <c r="LZL30" s="19"/>
      <c r="LZR30" s="84"/>
      <c r="MAA30" s="83"/>
      <c r="MAE30" s="81"/>
      <c r="MAF30" s="15"/>
      <c r="MAG30" s="82"/>
      <c r="MAI30" s="83"/>
      <c r="MAK30" s="22"/>
      <c r="MAM30" s="18"/>
      <c r="MAO30" s="19"/>
      <c r="MAU30" s="84"/>
      <c r="MBD30" s="83"/>
      <c r="MBH30" s="81"/>
      <c r="MBI30" s="15"/>
      <c r="MBJ30" s="82"/>
      <c r="MBL30" s="83"/>
      <c r="MBN30" s="22"/>
      <c r="MBP30" s="18"/>
      <c r="MBR30" s="19"/>
      <c r="MBX30" s="84"/>
      <c r="MCG30" s="83"/>
      <c r="MCK30" s="81"/>
      <c r="MCL30" s="15"/>
      <c r="MCM30" s="82"/>
      <c r="MCO30" s="83"/>
      <c r="MCQ30" s="22"/>
      <c r="MCS30" s="18"/>
      <c r="MCU30" s="19"/>
      <c r="MDA30" s="84"/>
      <c r="MDJ30" s="83"/>
      <c r="MDN30" s="81"/>
      <c r="MDO30" s="15"/>
      <c r="MDP30" s="82"/>
      <c r="MDR30" s="83"/>
      <c r="MDT30" s="22"/>
      <c r="MDV30" s="18"/>
      <c r="MDX30" s="19"/>
      <c r="MED30" s="84"/>
      <c r="MEM30" s="83"/>
      <c r="MEQ30" s="81"/>
      <c r="MER30" s="15"/>
      <c r="MES30" s="82"/>
      <c r="MEU30" s="83"/>
      <c r="MEW30" s="22"/>
      <c r="MEY30" s="18"/>
      <c r="MFA30" s="19"/>
      <c r="MFG30" s="84"/>
      <c r="MFP30" s="83"/>
      <c r="MFT30" s="81"/>
      <c r="MFU30" s="15"/>
      <c r="MFV30" s="82"/>
      <c r="MFX30" s="83"/>
      <c r="MFZ30" s="22"/>
      <c r="MGB30" s="18"/>
      <c r="MGD30" s="19"/>
      <c r="MGJ30" s="84"/>
      <c r="MGS30" s="83"/>
      <c r="MGW30" s="81"/>
      <c r="MGX30" s="15"/>
      <c r="MGY30" s="82"/>
      <c r="MHA30" s="83"/>
      <c r="MHC30" s="22"/>
      <c r="MHE30" s="18"/>
      <c r="MHG30" s="19"/>
      <c r="MHM30" s="84"/>
      <c r="MHV30" s="83"/>
      <c r="MHZ30" s="81"/>
      <c r="MIA30" s="15"/>
      <c r="MIB30" s="82"/>
      <c r="MID30" s="83"/>
      <c r="MIF30" s="22"/>
      <c r="MIH30" s="18"/>
      <c r="MIJ30" s="19"/>
      <c r="MIP30" s="84"/>
      <c r="MIY30" s="83"/>
      <c r="MJC30" s="81"/>
      <c r="MJD30" s="15"/>
      <c r="MJE30" s="82"/>
      <c r="MJG30" s="83"/>
      <c r="MJI30" s="22"/>
      <c r="MJK30" s="18"/>
      <c r="MJM30" s="19"/>
      <c r="MJS30" s="84"/>
      <c r="MKB30" s="83"/>
      <c r="MKF30" s="81"/>
      <c r="MKG30" s="15"/>
      <c r="MKH30" s="82"/>
      <c r="MKJ30" s="83"/>
      <c r="MKL30" s="22"/>
      <c r="MKN30" s="18"/>
      <c r="MKP30" s="19"/>
      <c r="MKV30" s="84"/>
      <c r="MLE30" s="83"/>
      <c r="MLI30" s="81"/>
      <c r="MLJ30" s="15"/>
      <c r="MLK30" s="82"/>
      <c r="MLM30" s="83"/>
      <c r="MLO30" s="22"/>
      <c r="MLQ30" s="18"/>
      <c r="MLS30" s="19"/>
      <c r="MLY30" s="84"/>
      <c r="MMH30" s="83"/>
      <c r="MML30" s="81"/>
      <c r="MMM30" s="15"/>
      <c r="MMN30" s="82"/>
      <c r="MMP30" s="83"/>
      <c r="MMR30" s="22"/>
      <c r="MMT30" s="18"/>
      <c r="MMV30" s="19"/>
      <c r="MNB30" s="84"/>
      <c r="MNK30" s="83"/>
      <c r="MNO30" s="81"/>
      <c r="MNP30" s="15"/>
      <c r="MNQ30" s="82"/>
      <c r="MNS30" s="83"/>
      <c r="MNU30" s="22"/>
      <c r="MNW30" s="18"/>
      <c r="MNY30" s="19"/>
      <c r="MOE30" s="84"/>
      <c r="MON30" s="83"/>
      <c r="MOR30" s="81"/>
      <c r="MOS30" s="15"/>
      <c r="MOT30" s="82"/>
      <c r="MOV30" s="83"/>
      <c r="MOX30" s="22"/>
      <c r="MOZ30" s="18"/>
      <c r="MPB30" s="19"/>
      <c r="MPH30" s="84"/>
      <c r="MPQ30" s="83"/>
      <c r="MPU30" s="81"/>
      <c r="MPV30" s="15"/>
      <c r="MPW30" s="82"/>
      <c r="MPY30" s="83"/>
      <c r="MQA30" s="22"/>
      <c r="MQC30" s="18"/>
      <c r="MQE30" s="19"/>
      <c r="MQK30" s="84"/>
      <c r="MQT30" s="83"/>
      <c r="MQX30" s="81"/>
      <c r="MQY30" s="15"/>
      <c r="MQZ30" s="82"/>
      <c r="MRB30" s="83"/>
      <c r="MRD30" s="22"/>
      <c r="MRF30" s="18"/>
      <c r="MRH30" s="19"/>
      <c r="MRN30" s="84"/>
      <c r="MRW30" s="83"/>
      <c r="MSA30" s="81"/>
      <c r="MSB30" s="15"/>
      <c r="MSC30" s="82"/>
      <c r="MSE30" s="83"/>
      <c r="MSG30" s="22"/>
      <c r="MSI30" s="18"/>
      <c r="MSK30" s="19"/>
      <c r="MSQ30" s="84"/>
      <c r="MSZ30" s="83"/>
      <c r="MTD30" s="81"/>
      <c r="MTE30" s="15"/>
      <c r="MTF30" s="82"/>
      <c r="MTH30" s="83"/>
      <c r="MTJ30" s="22"/>
      <c r="MTL30" s="18"/>
      <c r="MTN30" s="19"/>
      <c r="MTT30" s="84"/>
      <c r="MUC30" s="83"/>
      <c r="MUG30" s="81"/>
      <c r="MUH30" s="15"/>
      <c r="MUI30" s="82"/>
      <c r="MUK30" s="83"/>
      <c r="MUM30" s="22"/>
      <c r="MUO30" s="18"/>
      <c r="MUQ30" s="19"/>
      <c r="MUW30" s="84"/>
      <c r="MVF30" s="83"/>
      <c r="MVJ30" s="81"/>
      <c r="MVK30" s="15"/>
      <c r="MVL30" s="82"/>
      <c r="MVN30" s="83"/>
      <c r="MVP30" s="22"/>
      <c r="MVR30" s="18"/>
      <c r="MVT30" s="19"/>
      <c r="MVZ30" s="84"/>
      <c r="MWI30" s="83"/>
      <c r="MWM30" s="81"/>
      <c r="MWN30" s="15"/>
      <c r="MWO30" s="82"/>
      <c r="MWQ30" s="83"/>
      <c r="MWS30" s="22"/>
      <c r="MWU30" s="18"/>
      <c r="MWW30" s="19"/>
      <c r="MXC30" s="84"/>
      <c r="MXL30" s="83"/>
      <c r="MXP30" s="81"/>
      <c r="MXQ30" s="15"/>
      <c r="MXR30" s="82"/>
      <c r="MXT30" s="83"/>
      <c r="MXV30" s="22"/>
      <c r="MXX30" s="18"/>
      <c r="MXZ30" s="19"/>
      <c r="MYF30" s="84"/>
      <c r="MYO30" s="83"/>
      <c r="MYS30" s="81"/>
      <c r="MYT30" s="15"/>
      <c r="MYU30" s="82"/>
      <c r="MYW30" s="83"/>
      <c r="MYY30" s="22"/>
      <c r="MZA30" s="18"/>
      <c r="MZC30" s="19"/>
      <c r="MZI30" s="84"/>
      <c r="MZR30" s="83"/>
      <c r="MZV30" s="81"/>
      <c r="MZW30" s="15"/>
      <c r="MZX30" s="82"/>
      <c r="MZZ30" s="83"/>
      <c r="NAB30" s="22"/>
      <c r="NAD30" s="18"/>
      <c r="NAF30" s="19"/>
      <c r="NAL30" s="84"/>
      <c r="NAU30" s="83"/>
      <c r="NAY30" s="81"/>
      <c r="NAZ30" s="15"/>
      <c r="NBA30" s="82"/>
      <c r="NBC30" s="83"/>
      <c r="NBE30" s="22"/>
      <c r="NBG30" s="18"/>
      <c r="NBI30" s="19"/>
      <c r="NBO30" s="84"/>
      <c r="NBX30" s="83"/>
      <c r="NCB30" s="81"/>
      <c r="NCC30" s="15"/>
      <c r="NCD30" s="82"/>
      <c r="NCF30" s="83"/>
      <c r="NCH30" s="22"/>
      <c r="NCJ30" s="18"/>
      <c r="NCL30" s="19"/>
      <c r="NCR30" s="84"/>
      <c r="NDA30" s="83"/>
      <c r="NDE30" s="81"/>
      <c r="NDF30" s="15"/>
      <c r="NDG30" s="82"/>
      <c r="NDI30" s="83"/>
      <c r="NDK30" s="22"/>
      <c r="NDM30" s="18"/>
      <c r="NDO30" s="19"/>
      <c r="NDU30" s="84"/>
      <c r="NED30" s="83"/>
      <c r="NEH30" s="81"/>
      <c r="NEI30" s="15"/>
      <c r="NEJ30" s="82"/>
      <c r="NEL30" s="83"/>
      <c r="NEN30" s="22"/>
      <c r="NEP30" s="18"/>
      <c r="NER30" s="19"/>
      <c r="NEX30" s="84"/>
      <c r="NFG30" s="83"/>
      <c r="NFK30" s="81"/>
      <c r="NFL30" s="15"/>
      <c r="NFM30" s="82"/>
      <c r="NFO30" s="83"/>
      <c r="NFQ30" s="22"/>
      <c r="NFS30" s="18"/>
      <c r="NFU30" s="19"/>
      <c r="NGA30" s="84"/>
      <c r="NGJ30" s="83"/>
      <c r="NGN30" s="81"/>
      <c r="NGO30" s="15"/>
      <c r="NGP30" s="82"/>
      <c r="NGR30" s="83"/>
      <c r="NGT30" s="22"/>
      <c r="NGV30" s="18"/>
      <c r="NGX30" s="19"/>
      <c r="NHD30" s="84"/>
      <c r="NHM30" s="83"/>
      <c r="NHQ30" s="81"/>
      <c r="NHR30" s="15"/>
      <c r="NHS30" s="82"/>
      <c r="NHU30" s="83"/>
      <c r="NHW30" s="22"/>
      <c r="NHY30" s="18"/>
      <c r="NIA30" s="19"/>
      <c r="NIG30" s="84"/>
      <c r="NIP30" s="83"/>
      <c r="NIT30" s="81"/>
      <c r="NIU30" s="15"/>
      <c r="NIV30" s="82"/>
      <c r="NIX30" s="83"/>
      <c r="NIZ30" s="22"/>
      <c r="NJB30" s="18"/>
      <c r="NJD30" s="19"/>
      <c r="NJJ30" s="84"/>
      <c r="NJS30" s="83"/>
      <c r="NJW30" s="81"/>
      <c r="NJX30" s="15"/>
      <c r="NJY30" s="82"/>
      <c r="NKA30" s="83"/>
      <c r="NKC30" s="22"/>
      <c r="NKE30" s="18"/>
      <c r="NKG30" s="19"/>
      <c r="NKM30" s="84"/>
      <c r="NKV30" s="83"/>
      <c r="NKZ30" s="81"/>
      <c r="NLA30" s="15"/>
      <c r="NLB30" s="82"/>
      <c r="NLD30" s="83"/>
      <c r="NLF30" s="22"/>
      <c r="NLH30" s="18"/>
      <c r="NLJ30" s="19"/>
      <c r="NLP30" s="84"/>
      <c r="NLY30" s="83"/>
      <c r="NMC30" s="81"/>
      <c r="NMD30" s="15"/>
      <c r="NME30" s="82"/>
      <c r="NMG30" s="83"/>
      <c r="NMI30" s="22"/>
      <c r="NMK30" s="18"/>
      <c r="NMM30" s="19"/>
      <c r="NMS30" s="84"/>
      <c r="NNB30" s="83"/>
      <c r="NNF30" s="81"/>
      <c r="NNG30" s="15"/>
      <c r="NNH30" s="82"/>
      <c r="NNJ30" s="83"/>
      <c r="NNL30" s="22"/>
      <c r="NNN30" s="18"/>
      <c r="NNP30" s="19"/>
      <c r="NNV30" s="84"/>
      <c r="NOE30" s="83"/>
      <c r="NOI30" s="81"/>
      <c r="NOJ30" s="15"/>
      <c r="NOK30" s="82"/>
      <c r="NOM30" s="83"/>
      <c r="NOO30" s="22"/>
      <c r="NOQ30" s="18"/>
      <c r="NOS30" s="19"/>
      <c r="NOY30" s="84"/>
      <c r="NPH30" s="83"/>
      <c r="NPL30" s="81"/>
      <c r="NPM30" s="15"/>
      <c r="NPN30" s="82"/>
      <c r="NPP30" s="83"/>
      <c r="NPR30" s="22"/>
      <c r="NPT30" s="18"/>
      <c r="NPV30" s="19"/>
      <c r="NQB30" s="84"/>
      <c r="NQK30" s="83"/>
      <c r="NQO30" s="81"/>
      <c r="NQP30" s="15"/>
      <c r="NQQ30" s="82"/>
      <c r="NQS30" s="83"/>
      <c r="NQU30" s="22"/>
      <c r="NQW30" s="18"/>
      <c r="NQY30" s="19"/>
      <c r="NRE30" s="84"/>
      <c r="NRN30" s="83"/>
      <c r="NRR30" s="81"/>
      <c r="NRS30" s="15"/>
      <c r="NRT30" s="82"/>
      <c r="NRV30" s="83"/>
      <c r="NRX30" s="22"/>
      <c r="NRZ30" s="18"/>
      <c r="NSB30" s="19"/>
      <c r="NSH30" s="84"/>
      <c r="NSQ30" s="83"/>
      <c r="NSU30" s="81"/>
      <c r="NSV30" s="15"/>
      <c r="NSW30" s="82"/>
      <c r="NSY30" s="83"/>
      <c r="NTA30" s="22"/>
      <c r="NTC30" s="18"/>
      <c r="NTE30" s="19"/>
      <c r="NTK30" s="84"/>
      <c r="NTT30" s="83"/>
      <c r="NTX30" s="81"/>
      <c r="NTY30" s="15"/>
      <c r="NTZ30" s="82"/>
      <c r="NUB30" s="83"/>
      <c r="NUD30" s="22"/>
      <c r="NUF30" s="18"/>
      <c r="NUH30" s="19"/>
      <c r="NUN30" s="84"/>
      <c r="NUW30" s="83"/>
      <c r="NVA30" s="81"/>
      <c r="NVB30" s="15"/>
      <c r="NVC30" s="82"/>
      <c r="NVE30" s="83"/>
      <c r="NVG30" s="22"/>
      <c r="NVI30" s="18"/>
      <c r="NVK30" s="19"/>
      <c r="NVQ30" s="84"/>
      <c r="NVZ30" s="83"/>
      <c r="NWD30" s="81"/>
      <c r="NWE30" s="15"/>
      <c r="NWF30" s="82"/>
      <c r="NWH30" s="83"/>
      <c r="NWJ30" s="22"/>
      <c r="NWL30" s="18"/>
      <c r="NWN30" s="19"/>
      <c r="NWT30" s="84"/>
      <c r="NXC30" s="83"/>
      <c r="NXG30" s="81"/>
      <c r="NXH30" s="15"/>
      <c r="NXI30" s="82"/>
      <c r="NXK30" s="83"/>
      <c r="NXM30" s="22"/>
      <c r="NXO30" s="18"/>
      <c r="NXQ30" s="19"/>
      <c r="NXW30" s="84"/>
      <c r="NYF30" s="83"/>
      <c r="NYJ30" s="81"/>
      <c r="NYK30" s="15"/>
      <c r="NYL30" s="82"/>
      <c r="NYN30" s="83"/>
      <c r="NYP30" s="22"/>
      <c r="NYR30" s="18"/>
      <c r="NYT30" s="19"/>
      <c r="NYZ30" s="84"/>
      <c r="NZI30" s="83"/>
      <c r="NZM30" s="81"/>
      <c r="NZN30" s="15"/>
      <c r="NZO30" s="82"/>
      <c r="NZQ30" s="83"/>
      <c r="NZS30" s="22"/>
      <c r="NZU30" s="18"/>
      <c r="NZW30" s="19"/>
      <c r="OAC30" s="84"/>
      <c r="OAL30" s="83"/>
      <c r="OAP30" s="81"/>
      <c r="OAQ30" s="15"/>
      <c r="OAR30" s="82"/>
      <c r="OAT30" s="83"/>
      <c r="OAV30" s="22"/>
      <c r="OAX30" s="18"/>
      <c r="OAZ30" s="19"/>
      <c r="OBF30" s="84"/>
      <c r="OBO30" s="83"/>
      <c r="OBS30" s="81"/>
      <c r="OBT30" s="15"/>
      <c r="OBU30" s="82"/>
      <c r="OBW30" s="83"/>
      <c r="OBY30" s="22"/>
      <c r="OCA30" s="18"/>
      <c r="OCC30" s="19"/>
      <c r="OCI30" s="84"/>
      <c r="OCR30" s="83"/>
      <c r="OCV30" s="81"/>
      <c r="OCW30" s="15"/>
      <c r="OCX30" s="82"/>
      <c r="OCZ30" s="83"/>
      <c r="ODB30" s="22"/>
      <c r="ODD30" s="18"/>
      <c r="ODF30" s="19"/>
      <c r="ODL30" s="84"/>
      <c r="ODU30" s="83"/>
      <c r="ODY30" s="81"/>
      <c r="ODZ30" s="15"/>
      <c r="OEA30" s="82"/>
      <c r="OEC30" s="83"/>
      <c r="OEE30" s="22"/>
      <c r="OEG30" s="18"/>
      <c r="OEI30" s="19"/>
      <c r="OEO30" s="84"/>
      <c r="OEX30" s="83"/>
      <c r="OFB30" s="81"/>
      <c r="OFC30" s="15"/>
      <c r="OFD30" s="82"/>
      <c r="OFF30" s="83"/>
      <c r="OFH30" s="22"/>
      <c r="OFJ30" s="18"/>
      <c r="OFL30" s="19"/>
      <c r="OFR30" s="84"/>
      <c r="OGA30" s="83"/>
      <c r="OGE30" s="81"/>
      <c r="OGF30" s="15"/>
      <c r="OGG30" s="82"/>
      <c r="OGI30" s="83"/>
      <c r="OGK30" s="22"/>
      <c r="OGM30" s="18"/>
      <c r="OGO30" s="19"/>
      <c r="OGU30" s="84"/>
      <c r="OHD30" s="83"/>
      <c r="OHH30" s="81"/>
      <c r="OHI30" s="15"/>
      <c r="OHJ30" s="82"/>
      <c r="OHL30" s="83"/>
      <c r="OHN30" s="22"/>
      <c r="OHP30" s="18"/>
      <c r="OHR30" s="19"/>
      <c r="OHX30" s="84"/>
      <c r="OIG30" s="83"/>
      <c r="OIK30" s="81"/>
      <c r="OIL30" s="15"/>
      <c r="OIM30" s="82"/>
      <c r="OIO30" s="83"/>
      <c r="OIQ30" s="22"/>
      <c r="OIS30" s="18"/>
      <c r="OIU30" s="19"/>
      <c r="OJA30" s="84"/>
      <c r="OJJ30" s="83"/>
      <c r="OJN30" s="81"/>
      <c r="OJO30" s="15"/>
      <c r="OJP30" s="82"/>
      <c r="OJR30" s="83"/>
      <c r="OJT30" s="22"/>
      <c r="OJV30" s="18"/>
      <c r="OJX30" s="19"/>
      <c r="OKD30" s="84"/>
      <c r="OKM30" s="83"/>
      <c r="OKQ30" s="81"/>
      <c r="OKR30" s="15"/>
      <c r="OKS30" s="82"/>
      <c r="OKU30" s="83"/>
      <c r="OKW30" s="22"/>
      <c r="OKY30" s="18"/>
      <c r="OLA30" s="19"/>
      <c r="OLG30" s="84"/>
      <c r="OLP30" s="83"/>
      <c r="OLT30" s="81"/>
      <c r="OLU30" s="15"/>
      <c r="OLV30" s="82"/>
      <c r="OLX30" s="83"/>
      <c r="OLZ30" s="22"/>
      <c r="OMB30" s="18"/>
      <c r="OMD30" s="19"/>
      <c r="OMJ30" s="84"/>
      <c r="OMS30" s="83"/>
      <c r="OMW30" s="81"/>
      <c r="OMX30" s="15"/>
      <c r="OMY30" s="82"/>
      <c r="ONA30" s="83"/>
      <c r="ONC30" s="22"/>
      <c r="ONE30" s="18"/>
      <c r="ONG30" s="19"/>
      <c r="ONM30" s="84"/>
      <c r="ONV30" s="83"/>
      <c r="ONZ30" s="81"/>
      <c r="OOA30" s="15"/>
      <c r="OOB30" s="82"/>
      <c r="OOD30" s="83"/>
      <c r="OOF30" s="22"/>
      <c r="OOH30" s="18"/>
      <c r="OOJ30" s="19"/>
      <c r="OOP30" s="84"/>
      <c r="OOY30" s="83"/>
      <c r="OPC30" s="81"/>
      <c r="OPD30" s="15"/>
      <c r="OPE30" s="82"/>
      <c r="OPG30" s="83"/>
      <c r="OPI30" s="22"/>
      <c r="OPK30" s="18"/>
      <c r="OPM30" s="19"/>
      <c r="OPS30" s="84"/>
      <c r="OQB30" s="83"/>
      <c r="OQF30" s="81"/>
      <c r="OQG30" s="15"/>
      <c r="OQH30" s="82"/>
      <c r="OQJ30" s="83"/>
      <c r="OQL30" s="22"/>
      <c r="OQN30" s="18"/>
      <c r="OQP30" s="19"/>
      <c r="OQV30" s="84"/>
      <c r="ORE30" s="83"/>
      <c r="ORI30" s="81"/>
      <c r="ORJ30" s="15"/>
      <c r="ORK30" s="82"/>
      <c r="ORM30" s="83"/>
      <c r="ORO30" s="22"/>
      <c r="ORQ30" s="18"/>
      <c r="ORS30" s="19"/>
      <c r="ORY30" s="84"/>
      <c r="OSH30" s="83"/>
      <c r="OSL30" s="81"/>
      <c r="OSM30" s="15"/>
      <c r="OSN30" s="82"/>
      <c r="OSP30" s="83"/>
      <c r="OSR30" s="22"/>
      <c r="OST30" s="18"/>
      <c r="OSV30" s="19"/>
      <c r="OTB30" s="84"/>
      <c r="OTK30" s="83"/>
      <c r="OTO30" s="81"/>
      <c r="OTP30" s="15"/>
      <c r="OTQ30" s="82"/>
      <c r="OTS30" s="83"/>
      <c r="OTU30" s="22"/>
      <c r="OTW30" s="18"/>
      <c r="OTY30" s="19"/>
      <c r="OUE30" s="84"/>
      <c r="OUN30" s="83"/>
      <c r="OUR30" s="81"/>
      <c r="OUS30" s="15"/>
      <c r="OUT30" s="82"/>
      <c r="OUV30" s="83"/>
      <c r="OUX30" s="22"/>
      <c r="OUZ30" s="18"/>
      <c r="OVB30" s="19"/>
      <c r="OVH30" s="84"/>
      <c r="OVQ30" s="83"/>
      <c r="OVU30" s="81"/>
      <c r="OVV30" s="15"/>
      <c r="OVW30" s="82"/>
      <c r="OVY30" s="83"/>
      <c r="OWA30" s="22"/>
      <c r="OWC30" s="18"/>
      <c r="OWE30" s="19"/>
      <c r="OWK30" s="84"/>
      <c r="OWT30" s="83"/>
      <c r="OWX30" s="81"/>
      <c r="OWY30" s="15"/>
      <c r="OWZ30" s="82"/>
      <c r="OXB30" s="83"/>
      <c r="OXD30" s="22"/>
      <c r="OXF30" s="18"/>
      <c r="OXH30" s="19"/>
      <c r="OXN30" s="84"/>
      <c r="OXW30" s="83"/>
      <c r="OYA30" s="81"/>
      <c r="OYB30" s="15"/>
      <c r="OYC30" s="82"/>
      <c r="OYE30" s="83"/>
      <c r="OYG30" s="22"/>
      <c r="OYI30" s="18"/>
      <c r="OYK30" s="19"/>
      <c r="OYQ30" s="84"/>
      <c r="OYZ30" s="83"/>
      <c r="OZD30" s="81"/>
      <c r="OZE30" s="15"/>
      <c r="OZF30" s="82"/>
      <c r="OZH30" s="83"/>
      <c r="OZJ30" s="22"/>
      <c r="OZL30" s="18"/>
      <c r="OZN30" s="19"/>
      <c r="OZT30" s="84"/>
      <c r="PAC30" s="83"/>
      <c r="PAG30" s="81"/>
      <c r="PAH30" s="15"/>
      <c r="PAI30" s="82"/>
      <c r="PAK30" s="83"/>
      <c r="PAM30" s="22"/>
      <c r="PAO30" s="18"/>
      <c r="PAQ30" s="19"/>
      <c r="PAW30" s="84"/>
      <c r="PBF30" s="83"/>
      <c r="PBJ30" s="81"/>
      <c r="PBK30" s="15"/>
      <c r="PBL30" s="82"/>
      <c r="PBN30" s="83"/>
      <c r="PBP30" s="22"/>
      <c r="PBR30" s="18"/>
      <c r="PBT30" s="19"/>
      <c r="PBZ30" s="84"/>
      <c r="PCI30" s="83"/>
      <c r="PCM30" s="81"/>
      <c r="PCN30" s="15"/>
      <c r="PCO30" s="82"/>
      <c r="PCQ30" s="83"/>
      <c r="PCS30" s="22"/>
      <c r="PCU30" s="18"/>
      <c r="PCW30" s="19"/>
      <c r="PDC30" s="84"/>
      <c r="PDL30" s="83"/>
      <c r="PDP30" s="81"/>
      <c r="PDQ30" s="15"/>
      <c r="PDR30" s="82"/>
      <c r="PDT30" s="83"/>
      <c r="PDV30" s="22"/>
      <c r="PDX30" s="18"/>
      <c r="PDZ30" s="19"/>
      <c r="PEF30" s="84"/>
      <c r="PEO30" s="83"/>
      <c r="PES30" s="81"/>
      <c r="PET30" s="15"/>
      <c r="PEU30" s="82"/>
      <c r="PEW30" s="83"/>
      <c r="PEY30" s="22"/>
      <c r="PFA30" s="18"/>
      <c r="PFC30" s="19"/>
      <c r="PFI30" s="84"/>
      <c r="PFR30" s="83"/>
      <c r="PFV30" s="81"/>
      <c r="PFW30" s="15"/>
      <c r="PFX30" s="82"/>
      <c r="PFZ30" s="83"/>
      <c r="PGB30" s="22"/>
      <c r="PGD30" s="18"/>
      <c r="PGF30" s="19"/>
      <c r="PGL30" s="84"/>
      <c r="PGU30" s="83"/>
      <c r="PGY30" s="81"/>
      <c r="PGZ30" s="15"/>
      <c r="PHA30" s="82"/>
      <c r="PHC30" s="83"/>
      <c r="PHE30" s="22"/>
      <c r="PHG30" s="18"/>
      <c r="PHI30" s="19"/>
      <c r="PHO30" s="84"/>
      <c r="PHX30" s="83"/>
      <c r="PIB30" s="81"/>
      <c r="PIC30" s="15"/>
      <c r="PID30" s="82"/>
      <c r="PIF30" s="83"/>
      <c r="PIH30" s="22"/>
      <c r="PIJ30" s="18"/>
      <c r="PIL30" s="19"/>
      <c r="PIR30" s="84"/>
      <c r="PJA30" s="83"/>
      <c r="PJE30" s="81"/>
      <c r="PJF30" s="15"/>
      <c r="PJG30" s="82"/>
      <c r="PJI30" s="83"/>
      <c r="PJK30" s="22"/>
      <c r="PJM30" s="18"/>
      <c r="PJO30" s="19"/>
      <c r="PJU30" s="84"/>
      <c r="PKD30" s="83"/>
      <c r="PKH30" s="81"/>
      <c r="PKI30" s="15"/>
      <c r="PKJ30" s="82"/>
      <c r="PKL30" s="83"/>
      <c r="PKN30" s="22"/>
      <c r="PKP30" s="18"/>
      <c r="PKR30" s="19"/>
      <c r="PKX30" s="84"/>
      <c r="PLG30" s="83"/>
      <c r="PLK30" s="81"/>
      <c r="PLL30" s="15"/>
      <c r="PLM30" s="82"/>
      <c r="PLO30" s="83"/>
      <c r="PLQ30" s="22"/>
      <c r="PLS30" s="18"/>
      <c r="PLU30" s="19"/>
      <c r="PMA30" s="84"/>
      <c r="PMJ30" s="83"/>
      <c r="PMN30" s="81"/>
      <c r="PMO30" s="15"/>
      <c r="PMP30" s="82"/>
      <c r="PMR30" s="83"/>
      <c r="PMT30" s="22"/>
      <c r="PMV30" s="18"/>
      <c r="PMX30" s="19"/>
      <c r="PND30" s="84"/>
      <c r="PNM30" s="83"/>
      <c r="PNQ30" s="81"/>
      <c r="PNR30" s="15"/>
      <c r="PNS30" s="82"/>
      <c r="PNU30" s="83"/>
      <c r="PNW30" s="22"/>
      <c r="PNY30" s="18"/>
      <c r="POA30" s="19"/>
      <c r="POG30" s="84"/>
      <c r="POP30" s="83"/>
      <c r="POT30" s="81"/>
      <c r="POU30" s="15"/>
      <c r="POV30" s="82"/>
      <c r="POX30" s="83"/>
      <c r="POZ30" s="22"/>
      <c r="PPB30" s="18"/>
      <c r="PPD30" s="19"/>
      <c r="PPJ30" s="84"/>
      <c r="PPS30" s="83"/>
      <c r="PPW30" s="81"/>
      <c r="PPX30" s="15"/>
      <c r="PPY30" s="82"/>
      <c r="PQA30" s="83"/>
      <c r="PQC30" s="22"/>
      <c r="PQE30" s="18"/>
      <c r="PQG30" s="19"/>
      <c r="PQM30" s="84"/>
      <c r="PQV30" s="83"/>
      <c r="PQZ30" s="81"/>
      <c r="PRA30" s="15"/>
      <c r="PRB30" s="82"/>
      <c r="PRD30" s="83"/>
      <c r="PRF30" s="22"/>
      <c r="PRH30" s="18"/>
      <c r="PRJ30" s="19"/>
      <c r="PRP30" s="84"/>
      <c r="PRY30" s="83"/>
      <c r="PSC30" s="81"/>
      <c r="PSD30" s="15"/>
      <c r="PSE30" s="82"/>
      <c r="PSG30" s="83"/>
      <c r="PSI30" s="22"/>
      <c r="PSK30" s="18"/>
      <c r="PSM30" s="19"/>
      <c r="PSS30" s="84"/>
      <c r="PTB30" s="83"/>
      <c r="PTF30" s="81"/>
      <c r="PTG30" s="15"/>
      <c r="PTH30" s="82"/>
      <c r="PTJ30" s="83"/>
      <c r="PTL30" s="22"/>
      <c r="PTN30" s="18"/>
      <c r="PTP30" s="19"/>
      <c r="PTV30" s="84"/>
      <c r="PUE30" s="83"/>
      <c r="PUI30" s="81"/>
      <c r="PUJ30" s="15"/>
      <c r="PUK30" s="82"/>
      <c r="PUM30" s="83"/>
      <c r="PUO30" s="22"/>
      <c r="PUQ30" s="18"/>
      <c r="PUS30" s="19"/>
      <c r="PUY30" s="84"/>
      <c r="PVH30" s="83"/>
      <c r="PVL30" s="81"/>
      <c r="PVM30" s="15"/>
      <c r="PVN30" s="82"/>
      <c r="PVP30" s="83"/>
      <c r="PVR30" s="22"/>
      <c r="PVT30" s="18"/>
      <c r="PVV30" s="19"/>
      <c r="PWB30" s="84"/>
      <c r="PWK30" s="83"/>
      <c r="PWO30" s="81"/>
      <c r="PWP30" s="15"/>
      <c r="PWQ30" s="82"/>
      <c r="PWS30" s="83"/>
      <c r="PWU30" s="22"/>
      <c r="PWW30" s="18"/>
      <c r="PWY30" s="19"/>
      <c r="PXE30" s="84"/>
      <c r="PXN30" s="83"/>
      <c r="PXR30" s="81"/>
      <c r="PXS30" s="15"/>
      <c r="PXT30" s="82"/>
      <c r="PXV30" s="83"/>
      <c r="PXX30" s="22"/>
      <c r="PXZ30" s="18"/>
      <c r="PYB30" s="19"/>
      <c r="PYH30" s="84"/>
      <c r="PYQ30" s="83"/>
      <c r="PYU30" s="81"/>
      <c r="PYV30" s="15"/>
      <c r="PYW30" s="82"/>
      <c r="PYY30" s="83"/>
      <c r="PZA30" s="22"/>
      <c r="PZC30" s="18"/>
      <c r="PZE30" s="19"/>
      <c r="PZK30" s="84"/>
      <c r="PZT30" s="83"/>
      <c r="PZX30" s="81"/>
      <c r="PZY30" s="15"/>
      <c r="PZZ30" s="82"/>
      <c r="QAB30" s="83"/>
      <c r="QAD30" s="22"/>
      <c r="QAF30" s="18"/>
      <c r="QAH30" s="19"/>
      <c r="QAN30" s="84"/>
      <c r="QAW30" s="83"/>
      <c r="QBA30" s="81"/>
      <c r="QBB30" s="15"/>
      <c r="QBC30" s="82"/>
      <c r="QBE30" s="83"/>
      <c r="QBG30" s="22"/>
      <c r="QBI30" s="18"/>
      <c r="QBK30" s="19"/>
      <c r="QBQ30" s="84"/>
      <c r="QBZ30" s="83"/>
      <c r="QCD30" s="81"/>
      <c r="QCE30" s="15"/>
      <c r="QCF30" s="82"/>
      <c r="QCH30" s="83"/>
      <c r="QCJ30" s="22"/>
      <c r="QCL30" s="18"/>
      <c r="QCN30" s="19"/>
      <c r="QCT30" s="84"/>
      <c r="QDC30" s="83"/>
      <c r="QDG30" s="81"/>
      <c r="QDH30" s="15"/>
      <c r="QDI30" s="82"/>
      <c r="QDK30" s="83"/>
      <c r="QDM30" s="22"/>
      <c r="QDO30" s="18"/>
      <c r="QDQ30" s="19"/>
      <c r="QDW30" s="84"/>
      <c r="QEF30" s="83"/>
      <c r="QEJ30" s="81"/>
      <c r="QEK30" s="15"/>
      <c r="QEL30" s="82"/>
      <c r="QEN30" s="83"/>
      <c r="QEP30" s="22"/>
      <c r="QER30" s="18"/>
      <c r="QET30" s="19"/>
      <c r="QEZ30" s="84"/>
      <c r="QFI30" s="83"/>
      <c r="QFM30" s="81"/>
      <c r="QFN30" s="15"/>
      <c r="QFO30" s="82"/>
      <c r="QFQ30" s="83"/>
      <c r="QFS30" s="22"/>
      <c r="QFU30" s="18"/>
      <c r="QFW30" s="19"/>
      <c r="QGC30" s="84"/>
      <c r="QGL30" s="83"/>
      <c r="QGP30" s="81"/>
      <c r="QGQ30" s="15"/>
      <c r="QGR30" s="82"/>
      <c r="QGT30" s="83"/>
      <c r="QGV30" s="22"/>
      <c r="QGX30" s="18"/>
      <c r="QGZ30" s="19"/>
      <c r="QHF30" s="84"/>
      <c r="QHO30" s="83"/>
      <c r="QHS30" s="81"/>
      <c r="QHT30" s="15"/>
      <c r="QHU30" s="82"/>
      <c r="QHW30" s="83"/>
      <c r="QHY30" s="22"/>
      <c r="QIA30" s="18"/>
      <c r="QIC30" s="19"/>
      <c r="QII30" s="84"/>
      <c r="QIR30" s="83"/>
      <c r="QIV30" s="81"/>
      <c r="QIW30" s="15"/>
      <c r="QIX30" s="82"/>
      <c r="QIZ30" s="83"/>
      <c r="QJB30" s="22"/>
      <c r="QJD30" s="18"/>
      <c r="QJF30" s="19"/>
      <c r="QJL30" s="84"/>
      <c r="QJU30" s="83"/>
      <c r="QJY30" s="81"/>
      <c r="QJZ30" s="15"/>
      <c r="QKA30" s="82"/>
      <c r="QKC30" s="83"/>
      <c r="QKE30" s="22"/>
      <c r="QKG30" s="18"/>
      <c r="QKI30" s="19"/>
      <c r="QKO30" s="84"/>
      <c r="QKX30" s="83"/>
      <c r="QLB30" s="81"/>
      <c r="QLC30" s="15"/>
      <c r="QLD30" s="82"/>
      <c r="QLF30" s="83"/>
      <c r="QLH30" s="22"/>
      <c r="QLJ30" s="18"/>
      <c r="QLL30" s="19"/>
      <c r="QLR30" s="84"/>
      <c r="QMA30" s="83"/>
      <c r="QME30" s="81"/>
      <c r="QMF30" s="15"/>
      <c r="QMG30" s="82"/>
      <c r="QMI30" s="83"/>
      <c r="QMK30" s="22"/>
      <c r="QMM30" s="18"/>
      <c r="QMO30" s="19"/>
      <c r="QMU30" s="84"/>
      <c r="QND30" s="83"/>
      <c r="QNH30" s="81"/>
      <c r="QNI30" s="15"/>
      <c r="QNJ30" s="82"/>
      <c r="QNL30" s="83"/>
      <c r="QNN30" s="22"/>
      <c r="QNP30" s="18"/>
      <c r="QNR30" s="19"/>
      <c r="QNX30" s="84"/>
      <c r="QOG30" s="83"/>
      <c r="QOK30" s="81"/>
      <c r="QOL30" s="15"/>
      <c r="QOM30" s="82"/>
      <c r="QOO30" s="83"/>
      <c r="QOQ30" s="22"/>
      <c r="QOS30" s="18"/>
      <c r="QOU30" s="19"/>
      <c r="QPA30" s="84"/>
      <c r="QPJ30" s="83"/>
      <c r="QPN30" s="81"/>
      <c r="QPO30" s="15"/>
      <c r="QPP30" s="82"/>
      <c r="QPR30" s="83"/>
      <c r="QPT30" s="22"/>
      <c r="QPV30" s="18"/>
      <c r="QPX30" s="19"/>
      <c r="QQD30" s="84"/>
      <c r="QQM30" s="83"/>
      <c r="QQQ30" s="81"/>
      <c r="QQR30" s="15"/>
      <c r="QQS30" s="82"/>
      <c r="QQU30" s="83"/>
      <c r="QQW30" s="22"/>
      <c r="QQY30" s="18"/>
      <c r="QRA30" s="19"/>
      <c r="QRG30" s="84"/>
      <c r="QRP30" s="83"/>
      <c r="QRT30" s="81"/>
      <c r="QRU30" s="15"/>
      <c r="QRV30" s="82"/>
      <c r="QRX30" s="83"/>
      <c r="QRZ30" s="22"/>
      <c r="QSB30" s="18"/>
      <c r="QSD30" s="19"/>
      <c r="QSJ30" s="84"/>
      <c r="QSS30" s="83"/>
      <c r="QSW30" s="81"/>
      <c r="QSX30" s="15"/>
      <c r="QSY30" s="82"/>
      <c r="QTA30" s="83"/>
      <c r="QTC30" s="22"/>
      <c r="QTE30" s="18"/>
      <c r="QTG30" s="19"/>
      <c r="QTM30" s="84"/>
      <c r="QTV30" s="83"/>
      <c r="QTZ30" s="81"/>
      <c r="QUA30" s="15"/>
      <c r="QUB30" s="82"/>
      <c r="QUD30" s="83"/>
      <c r="QUF30" s="22"/>
      <c r="QUH30" s="18"/>
      <c r="QUJ30" s="19"/>
      <c r="QUP30" s="84"/>
      <c r="QUY30" s="83"/>
      <c r="QVC30" s="81"/>
      <c r="QVD30" s="15"/>
      <c r="QVE30" s="82"/>
      <c r="QVG30" s="83"/>
      <c r="QVI30" s="22"/>
      <c r="QVK30" s="18"/>
      <c r="QVM30" s="19"/>
      <c r="QVS30" s="84"/>
      <c r="QWB30" s="83"/>
      <c r="QWF30" s="81"/>
      <c r="QWG30" s="15"/>
      <c r="QWH30" s="82"/>
      <c r="QWJ30" s="83"/>
      <c r="QWL30" s="22"/>
      <c r="QWN30" s="18"/>
      <c r="QWP30" s="19"/>
      <c r="QWV30" s="84"/>
      <c r="QXE30" s="83"/>
      <c r="QXI30" s="81"/>
      <c r="QXJ30" s="15"/>
      <c r="QXK30" s="82"/>
      <c r="QXM30" s="83"/>
      <c r="QXO30" s="22"/>
      <c r="QXQ30" s="18"/>
      <c r="QXS30" s="19"/>
      <c r="QXY30" s="84"/>
      <c r="QYH30" s="83"/>
      <c r="QYL30" s="81"/>
      <c r="QYM30" s="15"/>
      <c r="QYN30" s="82"/>
      <c r="QYP30" s="83"/>
      <c r="QYR30" s="22"/>
      <c r="QYT30" s="18"/>
      <c r="QYV30" s="19"/>
      <c r="QZB30" s="84"/>
      <c r="QZK30" s="83"/>
      <c r="QZO30" s="81"/>
      <c r="QZP30" s="15"/>
      <c r="QZQ30" s="82"/>
      <c r="QZS30" s="83"/>
      <c r="QZU30" s="22"/>
      <c r="QZW30" s="18"/>
      <c r="QZY30" s="19"/>
      <c r="RAE30" s="84"/>
      <c r="RAN30" s="83"/>
      <c r="RAR30" s="81"/>
      <c r="RAS30" s="15"/>
      <c r="RAT30" s="82"/>
      <c r="RAV30" s="83"/>
      <c r="RAX30" s="22"/>
      <c r="RAZ30" s="18"/>
      <c r="RBB30" s="19"/>
      <c r="RBH30" s="84"/>
      <c r="RBQ30" s="83"/>
      <c r="RBU30" s="81"/>
      <c r="RBV30" s="15"/>
      <c r="RBW30" s="82"/>
      <c r="RBY30" s="83"/>
      <c r="RCA30" s="22"/>
      <c r="RCC30" s="18"/>
      <c r="RCE30" s="19"/>
      <c r="RCK30" s="84"/>
      <c r="RCT30" s="83"/>
      <c r="RCX30" s="81"/>
      <c r="RCY30" s="15"/>
      <c r="RCZ30" s="82"/>
      <c r="RDB30" s="83"/>
      <c r="RDD30" s="22"/>
      <c r="RDF30" s="18"/>
      <c r="RDH30" s="19"/>
      <c r="RDN30" s="84"/>
      <c r="RDW30" s="83"/>
      <c r="REA30" s="81"/>
      <c r="REB30" s="15"/>
      <c r="REC30" s="82"/>
      <c r="REE30" s="83"/>
      <c r="REG30" s="22"/>
      <c r="REI30" s="18"/>
      <c r="REK30" s="19"/>
      <c r="REQ30" s="84"/>
      <c r="REZ30" s="83"/>
      <c r="RFD30" s="81"/>
      <c r="RFE30" s="15"/>
      <c r="RFF30" s="82"/>
      <c r="RFH30" s="83"/>
      <c r="RFJ30" s="22"/>
      <c r="RFL30" s="18"/>
      <c r="RFN30" s="19"/>
      <c r="RFT30" s="84"/>
      <c r="RGC30" s="83"/>
      <c r="RGG30" s="81"/>
      <c r="RGH30" s="15"/>
      <c r="RGI30" s="82"/>
      <c r="RGK30" s="83"/>
      <c r="RGM30" s="22"/>
      <c r="RGO30" s="18"/>
      <c r="RGQ30" s="19"/>
      <c r="RGW30" s="84"/>
      <c r="RHF30" s="83"/>
      <c r="RHJ30" s="81"/>
      <c r="RHK30" s="15"/>
      <c r="RHL30" s="82"/>
      <c r="RHN30" s="83"/>
      <c r="RHP30" s="22"/>
      <c r="RHR30" s="18"/>
      <c r="RHT30" s="19"/>
      <c r="RHZ30" s="84"/>
      <c r="RII30" s="83"/>
      <c r="RIM30" s="81"/>
      <c r="RIN30" s="15"/>
      <c r="RIO30" s="82"/>
      <c r="RIQ30" s="83"/>
      <c r="RIS30" s="22"/>
      <c r="RIU30" s="18"/>
      <c r="RIW30" s="19"/>
      <c r="RJC30" s="84"/>
      <c r="RJL30" s="83"/>
      <c r="RJP30" s="81"/>
      <c r="RJQ30" s="15"/>
      <c r="RJR30" s="82"/>
      <c r="RJT30" s="83"/>
      <c r="RJV30" s="22"/>
      <c r="RJX30" s="18"/>
      <c r="RJZ30" s="19"/>
      <c r="RKF30" s="84"/>
      <c r="RKO30" s="83"/>
      <c r="RKS30" s="81"/>
      <c r="RKT30" s="15"/>
      <c r="RKU30" s="82"/>
      <c r="RKW30" s="83"/>
      <c r="RKY30" s="22"/>
      <c r="RLA30" s="18"/>
      <c r="RLC30" s="19"/>
      <c r="RLI30" s="84"/>
      <c r="RLR30" s="83"/>
      <c r="RLV30" s="81"/>
      <c r="RLW30" s="15"/>
      <c r="RLX30" s="82"/>
      <c r="RLZ30" s="83"/>
      <c r="RMB30" s="22"/>
      <c r="RMD30" s="18"/>
      <c r="RMF30" s="19"/>
      <c r="RML30" s="84"/>
      <c r="RMU30" s="83"/>
      <c r="RMY30" s="81"/>
      <c r="RMZ30" s="15"/>
      <c r="RNA30" s="82"/>
      <c r="RNC30" s="83"/>
      <c r="RNE30" s="22"/>
      <c r="RNG30" s="18"/>
      <c r="RNI30" s="19"/>
      <c r="RNO30" s="84"/>
      <c r="RNX30" s="83"/>
      <c r="ROB30" s="81"/>
      <c r="ROC30" s="15"/>
      <c r="ROD30" s="82"/>
      <c r="ROF30" s="83"/>
      <c r="ROH30" s="22"/>
      <c r="ROJ30" s="18"/>
      <c r="ROL30" s="19"/>
      <c r="ROR30" s="84"/>
      <c r="RPA30" s="83"/>
      <c r="RPE30" s="81"/>
      <c r="RPF30" s="15"/>
      <c r="RPG30" s="82"/>
      <c r="RPI30" s="83"/>
      <c r="RPK30" s="22"/>
      <c r="RPM30" s="18"/>
      <c r="RPO30" s="19"/>
      <c r="RPU30" s="84"/>
      <c r="RQD30" s="83"/>
      <c r="RQH30" s="81"/>
      <c r="RQI30" s="15"/>
      <c r="RQJ30" s="82"/>
      <c r="RQL30" s="83"/>
      <c r="RQN30" s="22"/>
      <c r="RQP30" s="18"/>
      <c r="RQR30" s="19"/>
      <c r="RQX30" s="84"/>
      <c r="RRG30" s="83"/>
      <c r="RRK30" s="81"/>
      <c r="RRL30" s="15"/>
      <c r="RRM30" s="82"/>
      <c r="RRO30" s="83"/>
      <c r="RRQ30" s="22"/>
      <c r="RRS30" s="18"/>
      <c r="RRU30" s="19"/>
      <c r="RSA30" s="84"/>
      <c r="RSJ30" s="83"/>
      <c r="RSN30" s="81"/>
      <c r="RSO30" s="15"/>
      <c r="RSP30" s="82"/>
      <c r="RSR30" s="83"/>
      <c r="RST30" s="22"/>
      <c r="RSV30" s="18"/>
      <c r="RSX30" s="19"/>
      <c r="RTD30" s="84"/>
      <c r="RTM30" s="83"/>
      <c r="RTQ30" s="81"/>
      <c r="RTR30" s="15"/>
      <c r="RTS30" s="82"/>
      <c r="RTU30" s="83"/>
      <c r="RTW30" s="22"/>
      <c r="RTY30" s="18"/>
      <c r="RUA30" s="19"/>
      <c r="RUG30" s="84"/>
      <c r="RUP30" s="83"/>
      <c r="RUT30" s="81"/>
      <c r="RUU30" s="15"/>
      <c r="RUV30" s="82"/>
      <c r="RUX30" s="83"/>
      <c r="RUZ30" s="22"/>
      <c r="RVB30" s="18"/>
      <c r="RVD30" s="19"/>
      <c r="RVJ30" s="84"/>
      <c r="RVS30" s="83"/>
      <c r="RVW30" s="81"/>
      <c r="RVX30" s="15"/>
      <c r="RVY30" s="82"/>
      <c r="RWA30" s="83"/>
      <c r="RWC30" s="22"/>
      <c r="RWE30" s="18"/>
      <c r="RWG30" s="19"/>
      <c r="RWM30" s="84"/>
      <c r="RWV30" s="83"/>
      <c r="RWZ30" s="81"/>
      <c r="RXA30" s="15"/>
      <c r="RXB30" s="82"/>
      <c r="RXD30" s="83"/>
      <c r="RXF30" s="22"/>
      <c r="RXH30" s="18"/>
      <c r="RXJ30" s="19"/>
      <c r="RXP30" s="84"/>
      <c r="RXY30" s="83"/>
      <c r="RYC30" s="81"/>
      <c r="RYD30" s="15"/>
      <c r="RYE30" s="82"/>
      <c r="RYG30" s="83"/>
      <c r="RYI30" s="22"/>
      <c r="RYK30" s="18"/>
      <c r="RYM30" s="19"/>
      <c r="RYS30" s="84"/>
      <c r="RZB30" s="83"/>
      <c r="RZF30" s="81"/>
      <c r="RZG30" s="15"/>
      <c r="RZH30" s="82"/>
      <c r="RZJ30" s="83"/>
      <c r="RZL30" s="22"/>
      <c r="RZN30" s="18"/>
      <c r="RZP30" s="19"/>
      <c r="RZV30" s="84"/>
      <c r="SAE30" s="83"/>
      <c r="SAI30" s="81"/>
      <c r="SAJ30" s="15"/>
      <c r="SAK30" s="82"/>
      <c r="SAM30" s="83"/>
      <c r="SAO30" s="22"/>
      <c r="SAQ30" s="18"/>
      <c r="SAS30" s="19"/>
      <c r="SAY30" s="84"/>
      <c r="SBH30" s="83"/>
      <c r="SBL30" s="81"/>
      <c r="SBM30" s="15"/>
      <c r="SBN30" s="82"/>
      <c r="SBP30" s="83"/>
      <c r="SBR30" s="22"/>
      <c r="SBT30" s="18"/>
      <c r="SBV30" s="19"/>
      <c r="SCB30" s="84"/>
      <c r="SCK30" s="83"/>
      <c r="SCO30" s="81"/>
      <c r="SCP30" s="15"/>
      <c r="SCQ30" s="82"/>
      <c r="SCS30" s="83"/>
      <c r="SCU30" s="22"/>
      <c r="SCW30" s="18"/>
      <c r="SCY30" s="19"/>
      <c r="SDE30" s="84"/>
      <c r="SDN30" s="83"/>
      <c r="SDR30" s="81"/>
      <c r="SDS30" s="15"/>
      <c r="SDT30" s="82"/>
      <c r="SDV30" s="83"/>
      <c r="SDX30" s="22"/>
      <c r="SDZ30" s="18"/>
      <c r="SEB30" s="19"/>
      <c r="SEH30" s="84"/>
      <c r="SEQ30" s="83"/>
      <c r="SEU30" s="81"/>
      <c r="SEV30" s="15"/>
      <c r="SEW30" s="82"/>
      <c r="SEY30" s="83"/>
      <c r="SFA30" s="22"/>
      <c r="SFC30" s="18"/>
      <c r="SFE30" s="19"/>
      <c r="SFK30" s="84"/>
      <c r="SFT30" s="83"/>
      <c r="SFX30" s="81"/>
      <c r="SFY30" s="15"/>
      <c r="SFZ30" s="82"/>
      <c r="SGB30" s="83"/>
      <c r="SGD30" s="22"/>
      <c r="SGF30" s="18"/>
      <c r="SGH30" s="19"/>
      <c r="SGN30" s="84"/>
      <c r="SGW30" s="83"/>
      <c r="SHA30" s="81"/>
      <c r="SHB30" s="15"/>
      <c r="SHC30" s="82"/>
      <c r="SHE30" s="83"/>
      <c r="SHG30" s="22"/>
      <c r="SHI30" s="18"/>
      <c r="SHK30" s="19"/>
      <c r="SHQ30" s="84"/>
      <c r="SHZ30" s="83"/>
      <c r="SID30" s="81"/>
      <c r="SIE30" s="15"/>
      <c r="SIF30" s="82"/>
      <c r="SIH30" s="83"/>
      <c r="SIJ30" s="22"/>
      <c r="SIL30" s="18"/>
      <c r="SIN30" s="19"/>
      <c r="SIT30" s="84"/>
      <c r="SJC30" s="83"/>
      <c r="SJG30" s="81"/>
      <c r="SJH30" s="15"/>
      <c r="SJI30" s="82"/>
      <c r="SJK30" s="83"/>
      <c r="SJM30" s="22"/>
      <c r="SJO30" s="18"/>
      <c r="SJQ30" s="19"/>
      <c r="SJW30" s="84"/>
      <c r="SKF30" s="83"/>
      <c r="SKJ30" s="81"/>
      <c r="SKK30" s="15"/>
      <c r="SKL30" s="82"/>
      <c r="SKN30" s="83"/>
      <c r="SKP30" s="22"/>
      <c r="SKR30" s="18"/>
      <c r="SKT30" s="19"/>
      <c r="SKZ30" s="84"/>
      <c r="SLI30" s="83"/>
      <c r="SLM30" s="81"/>
      <c r="SLN30" s="15"/>
      <c r="SLO30" s="82"/>
      <c r="SLQ30" s="83"/>
      <c r="SLS30" s="22"/>
      <c r="SLU30" s="18"/>
      <c r="SLW30" s="19"/>
      <c r="SMC30" s="84"/>
      <c r="SML30" s="83"/>
      <c r="SMP30" s="81"/>
      <c r="SMQ30" s="15"/>
      <c r="SMR30" s="82"/>
      <c r="SMT30" s="83"/>
      <c r="SMV30" s="22"/>
      <c r="SMX30" s="18"/>
      <c r="SMZ30" s="19"/>
      <c r="SNF30" s="84"/>
      <c r="SNO30" s="83"/>
      <c r="SNS30" s="81"/>
      <c r="SNT30" s="15"/>
      <c r="SNU30" s="82"/>
      <c r="SNW30" s="83"/>
      <c r="SNY30" s="22"/>
      <c r="SOA30" s="18"/>
      <c r="SOC30" s="19"/>
      <c r="SOI30" s="84"/>
      <c r="SOR30" s="83"/>
      <c r="SOV30" s="81"/>
      <c r="SOW30" s="15"/>
      <c r="SOX30" s="82"/>
      <c r="SOZ30" s="83"/>
      <c r="SPB30" s="22"/>
      <c r="SPD30" s="18"/>
      <c r="SPF30" s="19"/>
      <c r="SPL30" s="84"/>
      <c r="SPU30" s="83"/>
      <c r="SPY30" s="81"/>
      <c r="SPZ30" s="15"/>
      <c r="SQA30" s="82"/>
      <c r="SQC30" s="83"/>
      <c r="SQE30" s="22"/>
      <c r="SQG30" s="18"/>
      <c r="SQI30" s="19"/>
      <c r="SQO30" s="84"/>
      <c r="SQX30" s="83"/>
      <c r="SRB30" s="81"/>
      <c r="SRC30" s="15"/>
      <c r="SRD30" s="82"/>
      <c r="SRF30" s="83"/>
      <c r="SRH30" s="22"/>
      <c r="SRJ30" s="18"/>
      <c r="SRL30" s="19"/>
      <c r="SRR30" s="84"/>
      <c r="SSA30" s="83"/>
      <c r="SSE30" s="81"/>
      <c r="SSF30" s="15"/>
      <c r="SSG30" s="82"/>
      <c r="SSI30" s="83"/>
      <c r="SSK30" s="22"/>
      <c r="SSM30" s="18"/>
      <c r="SSO30" s="19"/>
      <c r="SSU30" s="84"/>
      <c r="STD30" s="83"/>
      <c r="STH30" s="81"/>
      <c r="STI30" s="15"/>
      <c r="STJ30" s="82"/>
      <c r="STL30" s="83"/>
      <c r="STN30" s="22"/>
      <c r="STP30" s="18"/>
      <c r="STR30" s="19"/>
      <c r="STX30" s="84"/>
      <c r="SUG30" s="83"/>
      <c r="SUK30" s="81"/>
      <c r="SUL30" s="15"/>
      <c r="SUM30" s="82"/>
      <c r="SUO30" s="83"/>
      <c r="SUQ30" s="22"/>
      <c r="SUS30" s="18"/>
      <c r="SUU30" s="19"/>
      <c r="SVA30" s="84"/>
      <c r="SVJ30" s="83"/>
      <c r="SVN30" s="81"/>
      <c r="SVO30" s="15"/>
      <c r="SVP30" s="82"/>
      <c r="SVR30" s="83"/>
      <c r="SVT30" s="22"/>
      <c r="SVV30" s="18"/>
      <c r="SVX30" s="19"/>
      <c r="SWD30" s="84"/>
      <c r="SWM30" s="83"/>
      <c r="SWQ30" s="81"/>
      <c r="SWR30" s="15"/>
      <c r="SWS30" s="82"/>
      <c r="SWU30" s="83"/>
      <c r="SWW30" s="22"/>
      <c r="SWY30" s="18"/>
      <c r="SXA30" s="19"/>
      <c r="SXG30" s="84"/>
      <c r="SXP30" s="83"/>
      <c r="SXT30" s="81"/>
      <c r="SXU30" s="15"/>
      <c r="SXV30" s="82"/>
      <c r="SXX30" s="83"/>
      <c r="SXZ30" s="22"/>
      <c r="SYB30" s="18"/>
      <c r="SYD30" s="19"/>
      <c r="SYJ30" s="84"/>
      <c r="SYS30" s="83"/>
      <c r="SYW30" s="81"/>
      <c r="SYX30" s="15"/>
      <c r="SYY30" s="82"/>
      <c r="SZA30" s="83"/>
      <c r="SZC30" s="22"/>
      <c r="SZE30" s="18"/>
      <c r="SZG30" s="19"/>
      <c r="SZM30" s="84"/>
      <c r="SZV30" s="83"/>
      <c r="SZZ30" s="81"/>
      <c r="TAA30" s="15"/>
      <c r="TAB30" s="82"/>
      <c r="TAD30" s="83"/>
      <c r="TAF30" s="22"/>
      <c r="TAH30" s="18"/>
      <c r="TAJ30" s="19"/>
      <c r="TAP30" s="84"/>
      <c r="TAY30" s="83"/>
      <c r="TBC30" s="81"/>
      <c r="TBD30" s="15"/>
      <c r="TBE30" s="82"/>
      <c r="TBG30" s="83"/>
      <c r="TBI30" s="22"/>
      <c r="TBK30" s="18"/>
      <c r="TBM30" s="19"/>
      <c r="TBS30" s="84"/>
      <c r="TCB30" s="83"/>
      <c r="TCF30" s="81"/>
      <c r="TCG30" s="15"/>
      <c r="TCH30" s="82"/>
      <c r="TCJ30" s="83"/>
      <c r="TCL30" s="22"/>
      <c r="TCN30" s="18"/>
      <c r="TCP30" s="19"/>
      <c r="TCV30" s="84"/>
      <c r="TDE30" s="83"/>
      <c r="TDI30" s="81"/>
      <c r="TDJ30" s="15"/>
      <c r="TDK30" s="82"/>
      <c r="TDM30" s="83"/>
      <c r="TDO30" s="22"/>
      <c r="TDQ30" s="18"/>
      <c r="TDS30" s="19"/>
      <c r="TDY30" s="84"/>
      <c r="TEH30" s="83"/>
      <c r="TEL30" s="81"/>
      <c r="TEM30" s="15"/>
      <c r="TEN30" s="82"/>
      <c r="TEP30" s="83"/>
      <c r="TER30" s="22"/>
      <c r="TET30" s="18"/>
      <c r="TEV30" s="19"/>
      <c r="TFB30" s="84"/>
      <c r="TFK30" s="83"/>
      <c r="TFO30" s="81"/>
      <c r="TFP30" s="15"/>
      <c r="TFQ30" s="82"/>
      <c r="TFS30" s="83"/>
      <c r="TFU30" s="22"/>
      <c r="TFW30" s="18"/>
      <c r="TFY30" s="19"/>
      <c r="TGE30" s="84"/>
      <c r="TGN30" s="83"/>
      <c r="TGR30" s="81"/>
      <c r="TGS30" s="15"/>
      <c r="TGT30" s="82"/>
      <c r="TGV30" s="83"/>
      <c r="TGX30" s="22"/>
      <c r="TGZ30" s="18"/>
      <c r="THB30" s="19"/>
      <c r="THH30" s="84"/>
      <c r="THQ30" s="83"/>
      <c r="THU30" s="81"/>
      <c r="THV30" s="15"/>
      <c r="THW30" s="82"/>
      <c r="THY30" s="83"/>
      <c r="TIA30" s="22"/>
      <c r="TIC30" s="18"/>
      <c r="TIE30" s="19"/>
      <c r="TIK30" s="84"/>
      <c r="TIT30" s="83"/>
      <c r="TIX30" s="81"/>
      <c r="TIY30" s="15"/>
      <c r="TIZ30" s="82"/>
      <c r="TJB30" s="83"/>
      <c r="TJD30" s="22"/>
      <c r="TJF30" s="18"/>
      <c r="TJH30" s="19"/>
      <c r="TJN30" s="84"/>
      <c r="TJW30" s="83"/>
      <c r="TKA30" s="81"/>
      <c r="TKB30" s="15"/>
      <c r="TKC30" s="82"/>
      <c r="TKE30" s="83"/>
      <c r="TKG30" s="22"/>
      <c r="TKI30" s="18"/>
      <c r="TKK30" s="19"/>
      <c r="TKQ30" s="84"/>
      <c r="TKZ30" s="83"/>
      <c r="TLD30" s="81"/>
      <c r="TLE30" s="15"/>
      <c r="TLF30" s="82"/>
      <c r="TLH30" s="83"/>
      <c r="TLJ30" s="22"/>
      <c r="TLL30" s="18"/>
      <c r="TLN30" s="19"/>
      <c r="TLT30" s="84"/>
      <c r="TMC30" s="83"/>
      <c r="TMG30" s="81"/>
      <c r="TMH30" s="15"/>
      <c r="TMI30" s="82"/>
      <c r="TMK30" s="83"/>
      <c r="TMM30" s="22"/>
      <c r="TMO30" s="18"/>
      <c r="TMQ30" s="19"/>
      <c r="TMW30" s="84"/>
      <c r="TNF30" s="83"/>
      <c r="TNJ30" s="81"/>
      <c r="TNK30" s="15"/>
      <c r="TNL30" s="82"/>
      <c r="TNN30" s="83"/>
      <c r="TNP30" s="22"/>
      <c r="TNR30" s="18"/>
      <c r="TNT30" s="19"/>
      <c r="TNZ30" s="84"/>
      <c r="TOI30" s="83"/>
      <c r="TOM30" s="81"/>
      <c r="TON30" s="15"/>
      <c r="TOO30" s="82"/>
      <c r="TOQ30" s="83"/>
      <c r="TOS30" s="22"/>
      <c r="TOU30" s="18"/>
      <c r="TOW30" s="19"/>
      <c r="TPC30" s="84"/>
      <c r="TPL30" s="83"/>
      <c r="TPP30" s="81"/>
      <c r="TPQ30" s="15"/>
      <c r="TPR30" s="82"/>
      <c r="TPT30" s="83"/>
      <c r="TPV30" s="22"/>
      <c r="TPX30" s="18"/>
      <c r="TPZ30" s="19"/>
      <c r="TQF30" s="84"/>
      <c r="TQO30" s="83"/>
      <c r="TQS30" s="81"/>
      <c r="TQT30" s="15"/>
      <c r="TQU30" s="82"/>
      <c r="TQW30" s="83"/>
      <c r="TQY30" s="22"/>
      <c r="TRA30" s="18"/>
      <c r="TRC30" s="19"/>
      <c r="TRI30" s="84"/>
      <c r="TRR30" s="83"/>
      <c r="TRV30" s="81"/>
      <c r="TRW30" s="15"/>
      <c r="TRX30" s="82"/>
      <c r="TRZ30" s="83"/>
      <c r="TSB30" s="22"/>
      <c r="TSD30" s="18"/>
      <c r="TSF30" s="19"/>
      <c r="TSL30" s="84"/>
      <c r="TSU30" s="83"/>
      <c r="TSY30" s="81"/>
      <c r="TSZ30" s="15"/>
      <c r="TTA30" s="82"/>
      <c r="TTC30" s="83"/>
      <c r="TTE30" s="22"/>
      <c r="TTG30" s="18"/>
      <c r="TTI30" s="19"/>
      <c r="TTO30" s="84"/>
      <c r="TTX30" s="83"/>
      <c r="TUB30" s="81"/>
      <c r="TUC30" s="15"/>
      <c r="TUD30" s="82"/>
      <c r="TUF30" s="83"/>
      <c r="TUH30" s="22"/>
      <c r="TUJ30" s="18"/>
      <c r="TUL30" s="19"/>
      <c r="TUR30" s="84"/>
      <c r="TVA30" s="83"/>
      <c r="TVE30" s="81"/>
      <c r="TVF30" s="15"/>
      <c r="TVG30" s="82"/>
      <c r="TVI30" s="83"/>
      <c r="TVK30" s="22"/>
      <c r="TVM30" s="18"/>
      <c r="TVO30" s="19"/>
      <c r="TVU30" s="84"/>
      <c r="TWD30" s="83"/>
      <c r="TWH30" s="81"/>
      <c r="TWI30" s="15"/>
      <c r="TWJ30" s="82"/>
      <c r="TWL30" s="83"/>
      <c r="TWN30" s="22"/>
      <c r="TWP30" s="18"/>
      <c r="TWR30" s="19"/>
      <c r="TWX30" s="84"/>
      <c r="TXG30" s="83"/>
      <c r="TXK30" s="81"/>
      <c r="TXL30" s="15"/>
      <c r="TXM30" s="82"/>
      <c r="TXO30" s="83"/>
      <c r="TXQ30" s="22"/>
      <c r="TXS30" s="18"/>
      <c r="TXU30" s="19"/>
      <c r="TYA30" s="84"/>
      <c r="TYJ30" s="83"/>
      <c r="TYN30" s="81"/>
      <c r="TYO30" s="15"/>
      <c r="TYP30" s="82"/>
      <c r="TYR30" s="83"/>
      <c r="TYT30" s="22"/>
      <c r="TYV30" s="18"/>
      <c r="TYX30" s="19"/>
      <c r="TZD30" s="84"/>
      <c r="TZM30" s="83"/>
      <c r="TZQ30" s="81"/>
      <c r="TZR30" s="15"/>
      <c r="TZS30" s="82"/>
      <c r="TZU30" s="83"/>
      <c r="TZW30" s="22"/>
      <c r="TZY30" s="18"/>
      <c r="UAA30" s="19"/>
      <c r="UAG30" s="84"/>
      <c r="UAP30" s="83"/>
      <c r="UAT30" s="81"/>
      <c r="UAU30" s="15"/>
      <c r="UAV30" s="82"/>
      <c r="UAX30" s="83"/>
      <c r="UAZ30" s="22"/>
      <c r="UBB30" s="18"/>
      <c r="UBD30" s="19"/>
      <c r="UBJ30" s="84"/>
      <c r="UBS30" s="83"/>
      <c r="UBW30" s="81"/>
      <c r="UBX30" s="15"/>
      <c r="UBY30" s="82"/>
      <c r="UCA30" s="83"/>
      <c r="UCC30" s="22"/>
      <c r="UCE30" s="18"/>
      <c r="UCG30" s="19"/>
      <c r="UCM30" s="84"/>
      <c r="UCV30" s="83"/>
      <c r="UCZ30" s="81"/>
      <c r="UDA30" s="15"/>
      <c r="UDB30" s="82"/>
      <c r="UDD30" s="83"/>
      <c r="UDF30" s="22"/>
      <c r="UDH30" s="18"/>
      <c r="UDJ30" s="19"/>
      <c r="UDP30" s="84"/>
      <c r="UDY30" s="83"/>
      <c r="UEC30" s="81"/>
      <c r="UED30" s="15"/>
      <c r="UEE30" s="82"/>
      <c r="UEG30" s="83"/>
      <c r="UEI30" s="22"/>
      <c r="UEK30" s="18"/>
      <c r="UEM30" s="19"/>
      <c r="UES30" s="84"/>
      <c r="UFB30" s="83"/>
      <c r="UFF30" s="81"/>
      <c r="UFG30" s="15"/>
      <c r="UFH30" s="82"/>
      <c r="UFJ30" s="83"/>
      <c r="UFL30" s="22"/>
      <c r="UFN30" s="18"/>
      <c r="UFP30" s="19"/>
      <c r="UFV30" s="84"/>
      <c r="UGE30" s="83"/>
      <c r="UGI30" s="81"/>
      <c r="UGJ30" s="15"/>
      <c r="UGK30" s="82"/>
      <c r="UGM30" s="83"/>
      <c r="UGO30" s="22"/>
      <c r="UGQ30" s="18"/>
      <c r="UGS30" s="19"/>
      <c r="UGY30" s="84"/>
      <c r="UHH30" s="83"/>
      <c r="UHL30" s="81"/>
      <c r="UHM30" s="15"/>
      <c r="UHN30" s="82"/>
      <c r="UHP30" s="83"/>
      <c r="UHR30" s="22"/>
      <c r="UHT30" s="18"/>
      <c r="UHV30" s="19"/>
      <c r="UIB30" s="84"/>
      <c r="UIK30" s="83"/>
      <c r="UIO30" s="81"/>
      <c r="UIP30" s="15"/>
      <c r="UIQ30" s="82"/>
      <c r="UIS30" s="83"/>
      <c r="UIU30" s="22"/>
      <c r="UIW30" s="18"/>
      <c r="UIY30" s="19"/>
      <c r="UJE30" s="84"/>
      <c r="UJN30" s="83"/>
      <c r="UJR30" s="81"/>
      <c r="UJS30" s="15"/>
      <c r="UJT30" s="82"/>
      <c r="UJV30" s="83"/>
      <c r="UJX30" s="22"/>
      <c r="UJZ30" s="18"/>
      <c r="UKB30" s="19"/>
      <c r="UKH30" s="84"/>
      <c r="UKQ30" s="83"/>
      <c r="UKU30" s="81"/>
      <c r="UKV30" s="15"/>
      <c r="UKW30" s="82"/>
      <c r="UKY30" s="83"/>
      <c r="ULA30" s="22"/>
      <c r="ULC30" s="18"/>
      <c r="ULE30" s="19"/>
      <c r="ULK30" s="84"/>
      <c r="ULT30" s="83"/>
      <c r="ULX30" s="81"/>
      <c r="ULY30" s="15"/>
      <c r="ULZ30" s="82"/>
      <c r="UMB30" s="83"/>
      <c r="UMD30" s="22"/>
      <c r="UMF30" s="18"/>
      <c r="UMH30" s="19"/>
      <c r="UMN30" s="84"/>
      <c r="UMW30" s="83"/>
      <c r="UNA30" s="81"/>
      <c r="UNB30" s="15"/>
      <c r="UNC30" s="82"/>
      <c r="UNE30" s="83"/>
      <c r="UNG30" s="22"/>
      <c r="UNI30" s="18"/>
      <c r="UNK30" s="19"/>
      <c r="UNQ30" s="84"/>
      <c r="UNZ30" s="83"/>
      <c r="UOD30" s="81"/>
      <c r="UOE30" s="15"/>
      <c r="UOF30" s="82"/>
      <c r="UOH30" s="83"/>
      <c r="UOJ30" s="22"/>
      <c r="UOL30" s="18"/>
      <c r="UON30" s="19"/>
      <c r="UOT30" s="84"/>
      <c r="UPC30" s="83"/>
      <c r="UPG30" s="81"/>
      <c r="UPH30" s="15"/>
      <c r="UPI30" s="82"/>
      <c r="UPK30" s="83"/>
      <c r="UPM30" s="22"/>
      <c r="UPO30" s="18"/>
      <c r="UPQ30" s="19"/>
      <c r="UPW30" s="84"/>
      <c r="UQF30" s="83"/>
      <c r="UQJ30" s="81"/>
      <c r="UQK30" s="15"/>
      <c r="UQL30" s="82"/>
      <c r="UQN30" s="83"/>
      <c r="UQP30" s="22"/>
      <c r="UQR30" s="18"/>
      <c r="UQT30" s="19"/>
      <c r="UQZ30" s="84"/>
      <c r="URI30" s="83"/>
      <c r="URM30" s="81"/>
      <c r="URN30" s="15"/>
      <c r="URO30" s="82"/>
      <c r="URQ30" s="83"/>
      <c r="URS30" s="22"/>
      <c r="URU30" s="18"/>
      <c r="URW30" s="19"/>
      <c r="USC30" s="84"/>
      <c r="USL30" s="83"/>
      <c r="USP30" s="81"/>
      <c r="USQ30" s="15"/>
      <c r="USR30" s="82"/>
      <c r="UST30" s="83"/>
      <c r="USV30" s="22"/>
      <c r="USX30" s="18"/>
      <c r="USZ30" s="19"/>
      <c r="UTF30" s="84"/>
      <c r="UTO30" s="83"/>
      <c r="UTS30" s="81"/>
      <c r="UTT30" s="15"/>
      <c r="UTU30" s="82"/>
      <c r="UTW30" s="83"/>
      <c r="UTY30" s="22"/>
      <c r="UUA30" s="18"/>
      <c r="UUC30" s="19"/>
      <c r="UUI30" s="84"/>
      <c r="UUR30" s="83"/>
      <c r="UUV30" s="81"/>
      <c r="UUW30" s="15"/>
      <c r="UUX30" s="82"/>
      <c r="UUZ30" s="83"/>
      <c r="UVB30" s="22"/>
      <c r="UVD30" s="18"/>
      <c r="UVF30" s="19"/>
      <c r="UVL30" s="84"/>
      <c r="UVU30" s="83"/>
      <c r="UVY30" s="81"/>
      <c r="UVZ30" s="15"/>
      <c r="UWA30" s="82"/>
      <c r="UWC30" s="83"/>
      <c r="UWE30" s="22"/>
      <c r="UWG30" s="18"/>
      <c r="UWI30" s="19"/>
      <c r="UWO30" s="84"/>
      <c r="UWX30" s="83"/>
      <c r="UXB30" s="81"/>
      <c r="UXC30" s="15"/>
      <c r="UXD30" s="82"/>
      <c r="UXF30" s="83"/>
      <c r="UXH30" s="22"/>
      <c r="UXJ30" s="18"/>
      <c r="UXL30" s="19"/>
      <c r="UXR30" s="84"/>
      <c r="UYA30" s="83"/>
      <c r="UYE30" s="81"/>
      <c r="UYF30" s="15"/>
      <c r="UYG30" s="82"/>
      <c r="UYI30" s="83"/>
      <c r="UYK30" s="22"/>
      <c r="UYM30" s="18"/>
      <c r="UYO30" s="19"/>
      <c r="UYU30" s="84"/>
      <c r="UZD30" s="83"/>
      <c r="UZH30" s="81"/>
      <c r="UZI30" s="15"/>
      <c r="UZJ30" s="82"/>
      <c r="UZL30" s="83"/>
      <c r="UZN30" s="22"/>
      <c r="UZP30" s="18"/>
      <c r="UZR30" s="19"/>
      <c r="UZX30" s="84"/>
      <c r="VAG30" s="83"/>
      <c r="VAK30" s="81"/>
      <c r="VAL30" s="15"/>
      <c r="VAM30" s="82"/>
      <c r="VAO30" s="83"/>
      <c r="VAQ30" s="22"/>
      <c r="VAS30" s="18"/>
      <c r="VAU30" s="19"/>
      <c r="VBA30" s="84"/>
      <c r="VBJ30" s="83"/>
      <c r="VBN30" s="81"/>
      <c r="VBO30" s="15"/>
      <c r="VBP30" s="82"/>
      <c r="VBR30" s="83"/>
      <c r="VBT30" s="22"/>
      <c r="VBV30" s="18"/>
      <c r="VBX30" s="19"/>
      <c r="VCD30" s="84"/>
      <c r="VCM30" s="83"/>
      <c r="VCQ30" s="81"/>
      <c r="VCR30" s="15"/>
      <c r="VCS30" s="82"/>
      <c r="VCU30" s="83"/>
      <c r="VCW30" s="22"/>
      <c r="VCY30" s="18"/>
      <c r="VDA30" s="19"/>
      <c r="VDG30" s="84"/>
      <c r="VDP30" s="83"/>
      <c r="VDT30" s="81"/>
      <c r="VDU30" s="15"/>
      <c r="VDV30" s="82"/>
      <c r="VDX30" s="83"/>
      <c r="VDZ30" s="22"/>
      <c r="VEB30" s="18"/>
      <c r="VED30" s="19"/>
      <c r="VEJ30" s="84"/>
      <c r="VES30" s="83"/>
      <c r="VEW30" s="81"/>
      <c r="VEX30" s="15"/>
      <c r="VEY30" s="82"/>
      <c r="VFA30" s="83"/>
      <c r="VFC30" s="22"/>
      <c r="VFE30" s="18"/>
      <c r="VFG30" s="19"/>
      <c r="VFM30" s="84"/>
      <c r="VFV30" s="83"/>
      <c r="VFZ30" s="81"/>
      <c r="VGA30" s="15"/>
      <c r="VGB30" s="82"/>
      <c r="VGD30" s="83"/>
      <c r="VGF30" s="22"/>
      <c r="VGH30" s="18"/>
      <c r="VGJ30" s="19"/>
      <c r="VGP30" s="84"/>
      <c r="VGY30" s="83"/>
      <c r="VHC30" s="81"/>
      <c r="VHD30" s="15"/>
      <c r="VHE30" s="82"/>
      <c r="VHG30" s="83"/>
      <c r="VHI30" s="22"/>
      <c r="VHK30" s="18"/>
      <c r="VHM30" s="19"/>
      <c r="VHS30" s="84"/>
      <c r="VIB30" s="83"/>
      <c r="VIF30" s="81"/>
      <c r="VIG30" s="15"/>
      <c r="VIH30" s="82"/>
      <c r="VIJ30" s="83"/>
      <c r="VIL30" s="22"/>
      <c r="VIN30" s="18"/>
      <c r="VIP30" s="19"/>
      <c r="VIV30" s="84"/>
      <c r="VJE30" s="83"/>
      <c r="VJI30" s="81"/>
      <c r="VJJ30" s="15"/>
      <c r="VJK30" s="82"/>
      <c r="VJM30" s="83"/>
      <c r="VJO30" s="22"/>
      <c r="VJQ30" s="18"/>
      <c r="VJS30" s="19"/>
      <c r="VJY30" s="84"/>
      <c r="VKH30" s="83"/>
      <c r="VKL30" s="81"/>
      <c r="VKM30" s="15"/>
      <c r="VKN30" s="82"/>
      <c r="VKP30" s="83"/>
      <c r="VKR30" s="22"/>
      <c r="VKT30" s="18"/>
      <c r="VKV30" s="19"/>
      <c r="VLB30" s="84"/>
      <c r="VLK30" s="83"/>
      <c r="VLO30" s="81"/>
      <c r="VLP30" s="15"/>
      <c r="VLQ30" s="82"/>
      <c r="VLS30" s="83"/>
      <c r="VLU30" s="22"/>
      <c r="VLW30" s="18"/>
      <c r="VLY30" s="19"/>
      <c r="VME30" s="84"/>
      <c r="VMN30" s="83"/>
      <c r="VMR30" s="81"/>
      <c r="VMS30" s="15"/>
      <c r="VMT30" s="82"/>
      <c r="VMV30" s="83"/>
      <c r="VMX30" s="22"/>
      <c r="VMZ30" s="18"/>
      <c r="VNB30" s="19"/>
      <c r="VNH30" s="84"/>
      <c r="VNQ30" s="83"/>
      <c r="VNU30" s="81"/>
      <c r="VNV30" s="15"/>
      <c r="VNW30" s="82"/>
      <c r="VNY30" s="83"/>
      <c r="VOA30" s="22"/>
      <c r="VOC30" s="18"/>
      <c r="VOE30" s="19"/>
      <c r="VOK30" s="84"/>
      <c r="VOT30" s="83"/>
      <c r="VOX30" s="81"/>
      <c r="VOY30" s="15"/>
      <c r="VOZ30" s="82"/>
      <c r="VPB30" s="83"/>
      <c r="VPD30" s="22"/>
      <c r="VPF30" s="18"/>
      <c r="VPH30" s="19"/>
      <c r="VPN30" s="84"/>
      <c r="VPW30" s="83"/>
      <c r="VQA30" s="81"/>
      <c r="VQB30" s="15"/>
      <c r="VQC30" s="82"/>
      <c r="VQE30" s="83"/>
      <c r="VQG30" s="22"/>
      <c r="VQI30" s="18"/>
      <c r="VQK30" s="19"/>
      <c r="VQQ30" s="84"/>
      <c r="VQZ30" s="83"/>
      <c r="VRD30" s="81"/>
      <c r="VRE30" s="15"/>
      <c r="VRF30" s="82"/>
      <c r="VRH30" s="83"/>
      <c r="VRJ30" s="22"/>
      <c r="VRL30" s="18"/>
      <c r="VRN30" s="19"/>
      <c r="VRT30" s="84"/>
      <c r="VSC30" s="83"/>
      <c r="VSG30" s="81"/>
      <c r="VSH30" s="15"/>
      <c r="VSI30" s="82"/>
      <c r="VSK30" s="83"/>
      <c r="VSM30" s="22"/>
      <c r="VSO30" s="18"/>
      <c r="VSQ30" s="19"/>
      <c r="VSW30" s="84"/>
      <c r="VTF30" s="83"/>
      <c r="VTJ30" s="81"/>
      <c r="VTK30" s="15"/>
      <c r="VTL30" s="82"/>
      <c r="VTN30" s="83"/>
      <c r="VTP30" s="22"/>
      <c r="VTR30" s="18"/>
      <c r="VTT30" s="19"/>
      <c r="VTZ30" s="84"/>
      <c r="VUI30" s="83"/>
      <c r="VUM30" s="81"/>
      <c r="VUN30" s="15"/>
      <c r="VUO30" s="82"/>
      <c r="VUQ30" s="83"/>
      <c r="VUS30" s="22"/>
      <c r="VUU30" s="18"/>
      <c r="VUW30" s="19"/>
      <c r="VVC30" s="84"/>
      <c r="VVL30" s="83"/>
      <c r="VVP30" s="81"/>
      <c r="VVQ30" s="15"/>
      <c r="VVR30" s="82"/>
      <c r="VVT30" s="83"/>
      <c r="VVV30" s="22"/>
      <c r="VVX30" s="18"/>
      <c r="VVZ30" s="19"/>
      <c r="VWF30" s="84"/>
      <c r="VWO30" s="83"/>
      <c r="VWS30" s="81"/>
      <c r="VWT30" s="15"/>
      <c r="VWU30" s="82"/>
      <c r="VWW30" s="83"/>
      <c r="VWY30" s="22"/>
      <c r="VXA30" s="18"/>
      <c r="VXC30" s="19"/>
      <c r="VXI30" s="84"/>
      <c r="VXR30" s="83"/>
      <c r="VXV30" s="81"/>
      <c r="VXW30" s="15"/>
      <c r="VXX30" s="82"/>
      <c r="VXZ30" s="83"/>
      <c r="VYB30" s="22"/>
      <c r="VYD30" s="18"/>
      <c r="VYF30" s="19"/>
      <c r="VYL30" s="84"/>
      <c r="VYU30" s="83"/>
      <c r="VYY30" s="81"/>
      <c r="VYZ30" s="15"/>
      <c r="VZA30" s="82"/>
      <c r="VZC30" s="83"/>
      <c r="VZE30" s="22"/>
      <c r="VZG30" s="18"/>
      <c r="VZI30" s="19"/>
      <c r="VZO30" s="84"/>
      <c r="VZX30" s="83"/>
      <c r="WAB30" s="81"/>
      <c r="WAC30" s="15"/>
      <c r="WAD30" s="82"/>
      <c r="WAF30" s="83"/>
      <c r="WAH30" s="22"/>
      <c r="WAJ30" s="18"/>
      <c r="WAL30" s="19"/>
      <c r="WAR30" s="84"/>
      <c r="WBA30" s="83"/>
      <c r="WBE30" s="81"/>
      <c r="WBF30" s="15"/>
      <c r="WBG30" s="82"/>
      <c r="WBI30" s="83"/>
      <c r="WBK30" s="22"/>
      <c r="WBM30" s="18"/>
      <c r="WBO30" s="19"/>
      <c r="WBU30" s="84"/>
      <c r="WCD30" s="83"/>
      <c r="WCH30" s="81"/>
      <c r="WCI30" s="15"/>
      <c r="WCJ30" s="82"/>
      <c r="WCL30" s="83"/>
      <c r="WCN30" s="22"/>
      <c r="WCP30" s="18"/>
      <c r="WCR30" s="19"/>
      <c r="WCX30" s="84"/>
      <c r="WDG30" s="83"/>
      <c r="WDK30" s="81"/>
      <c r="WDL30" s="15"/>
      <c r="WDM30" s="82"/>
      <c r="WDO30" s="83"/>
      <c r="WDQ30" s="22"/>
      <c r="WDS30" s="18"/>
      <c r="WDU30" s="19"/>
      <c r="WEA30" s="84"/>
      <c r="WEJ30" s="83"/>
      <c r="WEN30" s="81"/>
      <c r="WEO30" s="15"/>
      <c r="WEP30" s="82"/>
      <c r="WER30" s="83"/>
      <c r="WET30" s="22"/>
      <c r="WEV30" s="18"/>
      <c r="WEX30" s="19"/>
      <c r="WFD30" s="84"/>
      <c r="WFM30" s="83"/>
      <c r="WFQ30" s="81"/>
      <c r="WFR30" s="15"/>
      <c r="WFS30" s="82"/>
      <c r="WFU30" s="83"/>
      <c r="WFW30" s="22"/>
      <c r="WFY30" s="18"/>
      <c r="WGA30" s="19"/>
      <c r="WGG30" s="84"/>
      <c r="WGP30" s="83"/>
      <c r="WGT30" s="81"/>
      <c r="WGU30" s="15"/>
      <c r="WGV30" s="82"/>
      <c r="WGX30" s="83"/>
      <c r="WGZ30" s="22"/>
      <c r="WHB30" s="18"/>
      <c r="WHD30" s="19"/>
      <c r="WHJ30" s="84"/>
      <c r="WHS30" s="83"/>
      <c r="WHW30" s="81"/>
      <c r="WHX30" s="15"/>
      <c r="WHY30" s="82"/>
      <c r="WIA30" s="83"/>
      <c r="WIC30" s="22"/>
      <c r="WIE30" s="18"/>
      <c r="WIG30" s="19"/>
      <c r="WIM30" s="84"/>
      <c r="WIV30" s="83"/>
      <c r="WIZ30" s="81"/>
      <c r="WJA30" s="15"/>
      <c r="WJB30" s="82"/>
      <c r="WJD30" s="83"/>
      <c r="WJF30" s="22"/>
      <c r="WJH30" s="18"/>
      <c r="WJJ30" s="19"/>
      <c r="WJP30" s="84"/>
      <c r="WJY30" s="83"/>
      <c r="WKC30" s="81"/>
      <c r="WKD30" s="15"/>
      <c r="WKE30" s="82"/>
      <c r="WKG30" s="83"/>
      <c r="WKI30" s="22"/>
      <c r="WKK30" s="18"/>
      <c r="WKM30" s="19"/>
      <c r="WKS30" s="84"/>
      <c r="WLB30" s="83"/>
      <c r="WLF30" s="81"/>
      <c r="WLG30" s="15"/>
      <c r="WLH30" s="82"/>
      <c r="WLJ30" s="83"/>
      <c r="WLL30" s="22"/>
      <c r="WLN30" s="18"/>
      <c r="WLP30" s="19"/>
      <c r="WLV30" s="84"/>
      <c r="WME30" s="83"/>
      <c r="WMI30" s="81"/>
      <c r="WMJ30" s="15"/>
      <c r="WMK30" s="82"/>
      <c r="WMM30" s="83"/>
      <c r="WMO30" s="22"/>
      <c r="WMQ30" s="18"/>
      <c r="WMS30" s="19"/>
      <c r="WMY30" s="84"/>
      <c r="WNH30" s="83"/>
      <c r="WNL30" s="81"/>
      <c r="WNM30" s="15"/>
      <c r="WNN30" s="82"/>
      <c r="WNP30" s="83"/>
      <c r="WNR30" s="22"/>
      <c r="WNT30" s="18"/>
      <c r="WNV30" s="19"/>
      <c r="WOB30" s="84"/>
      <c r="WOK30" s="83"/>
      <c r="WOO30" s="81"/>
      <c r="WOP30" s="15"/>
      <c r="WOQ30" s="82"/>
      <c r="WOS30" s="83"/>
      <c r="WOU30" s="22"/>
      <c r="WOW30" s="18"/>
      <c r="WOY30" s="19"/>
      <c r="WPE30" s="84"/>
      <c r="WPN30" s="83"/>
      <c r="WPR30" s="81"/>
      <c r="WPS30" s="15"/>
      <c r="WPT30" s="82"/>
      <c r="WPV30" s="83"/>
      <c r="WPX30" s="22"/>
      <c r="WPZ30" s="18"/>
      <c r="WQB30" s="19"/>
      <c r="WQH30" s="84"/>
      <c r="WQQ30" s="83"/>
      <c r="WQU30" s="81"/>
      <c r="WQV30" s="15"/>
      <c r="WQW30" s="82"/>
      <c r="WQY30" s="83"/>
      <c r="WRA30" s="22"/>
      <c r="WRC30" s="18"/>
      <c r="WRE30" s="19"/>
      <c r="WRK30" s="84"/>
      <c r="WRT30" s="83"/>
      <c r="WRX30" s="81"/>
      <c r="WRY30" s="15"/>
      <c r="WRZ30" s="82"/>
      <c r="WSB30" s="83"/>
      <c r="WSD30" s="22"/>
      <c r="WSF30" s="18"/>
      <c r="WSH30" s="19"/>
      <c r="WSN30" s="84"/>
      <c r="WSW30" s="83"/>
      <c r="WTA30" s="81"/>
      <c r="WTB30" s="15"/>
      <c r="WTC30" s="82"/>
      <c r="WTE30" s="83"/>
      <c r="WTG30" s="22"/>
      <c r="WTI30" s="18"/>
      <c r="WTK30" s="19"/>
      <c r="WTQ30" s="84"/>
      <c r="WTZ30" s="83"/>
      <c r="WUD30" s="81"/>
      <c r="WUE30" s="15"/>
      <c r="WUF30" s="82"/>
      <c r="WUH30" s="83"/>
      <c r="WUJ30" s="22"/>
      <c r="WUL30" s="18"/>
      <c r="WUN30" s="19"/>
      <c r="WUT30" s="84"/>
      <c r="WVC30" s="83"/>
      <c r="WVG30" s="81"/>
      <c r="WVH30" s="15"/>
      <c r="WVI30" s="82"/>
      <c r="WVK30" s="83"/>
      <c r="WVM30" s="22"/>
      <c r="WVO30" s="18"/>
      <c r="WVQ30" s="19"/>
      <c r="WVW30" s="84"/>
      <c r="WWF30" s="83"/>
      <c r="WWJ30" s="81"/>
      <c r="WWK30" s="15"/>
      <c r="WWL30" s="82"/>
      <c r="WWN30" s="83"/>
      <c r="WWP30" s="22"/>
      <c r="WWR30" s="18"/>
      <c r="WWT30" s="19"/>
      <c r="WWZ30" s="84"/>
      <c r="WXI30" s="83"/>
      <c r="WXM30" s="81"/>
      <c r="WXN30" s="15"/>
      <c r="WXO30" s="82"/>
      <c r="WXQ30" s="83"/>
      <c r="WXS30" s="22"/>
      <c r="WXU30" s="18"/>
      <c r="WXW30" s="19"/>
      <c r="WYC30" s="84"/>
      <c r="WYL30" s="83"/>
      <c r="WYP30" s="81"/>
      <c r="WYQ30" s="15"/>
      <c r="WYR30" s="82"/>
      <c r="WYT30" s="83"/>
      <c r="WYV30" s="22"/>
      <c r="WYX30" s="18"/>
      <c r="WYZ30" s="19"/>
      <c r="WZF30" s="84"/>
      <c r="WZO30" s="83"/>
      <c r="WZS30" s="81"/>
      <c r="WZT30" s="15"/>
      <c r="WZU30" s="82"/>
      <c r="WZW30" s="83"/>
      <c r="WZY30" s="22"/>
      <c r="XAA30" s="18"/>
      <c r="XAC30" s="19"/>
      <c r="XAI30" s="84"/>
      <c r="XAR30" s="83"/>
      <c r="XAV30" s="81"/>
      <c r="XAW30" s="15"/>
      <c r="XAX30" s="82"/>
      <c r="XAZ30" s="83"/>
      <c r="XBB30" s="22"/>
      <c r="XBD30" s="18"/>
      <c r="XBF30" s="19"/>
      <c r="XBL30" s="84"/>
      <c r="XBU30" s="83"/>
      <c r="XBY30" s="81"/>
      <c r="XBZ30" s="15"/>
      <c r="XCA30" s="82"/>
      <c r="XCC30" s="83"/>
      <c r="XCE30" s="22"/>
      <c r="XCG30" s="18"/>
      <c r="XCI30" s="19"/>
      <c r="XCO30" s="84"/>
      <c r="XCX30" s="83"/>
      <c r="XDB30" s="81"/>
      <c r="XDC30" s="15"/>
      <c r="XDD30" s="82"/>
      <c r="XDF30" s="83"/>
      <c r="XDH30" s="22"/>
      <c r="XDJ30" s="18"/>
      <c r="XDL30" s="19"/>
      <c r="XDR30" s="84"/>
      <c r="XEA30" s="83"/>
      <c r="XEE30" s="81"/>
      <c r="XEF30" s="15"/>
      <c r="XEG30" s="82"/>
      <c r="XEI30" s="83"/>
      <c r="XEK30" s="22"/>
      <c r="XEM30" s="18"/>
      <c r="XEO30" s="19"/>
      <c r="XEU30" s="84"/>
      <c r="XFD30" s="83"/>
    </row>
    <row r="31" spans="1:1024 1026:2043 2049:3064 3073:4096 4098:5117 5123:6138 6147:7168 7170:8191 8197:9212 9221:11263 11265:12286 12295:13310 13314:14335 14337:15360 15369:16384" s="30" customFormat="1" ht="30" customHeight="1">
      <c r="A31" s="10">
        <v>47</v>
      </c>
      <c r="B31" s="10">
        <v>22</v>
      </c>
      <c r="C31" s="8" t="s">
        <v>77</v>
      </c>
      <c r="D31" s="74">
        <v>28796</v>
      </c>
      <c r="E31" s="75">
        <f t="shared" si="6"/>
        <v>19.398</v>
      </c>
      <c r="F31" s="76">
        <v>23573</v>
      </c>
      <c r="G31" s="75">
        <f t="shared" si="1"/>
        <v>25.573</v>
      </c>
      <c r="H31" s="24">
        <v>20.87</v>
      </c>
      <c r="I31" s="75">
        <f t="shared" si="7"/>
        <v>15.870000000000001</v>
      </c>
      <c r="J31" s="13">
        <v>20.940999999999999</v>
      </c>
      <c r="K31" s="75">
        <f t="shared" si="2"/>
        <v>25.940999999999999</v>
      </c>
      <c r="L31" s="23">
        <v>2.7048496387247773</v>
      </c>
      <c r="M31" s="75">
        <f t="shared" si="3"/>
        <v>11.762124096811943</v>
      </c>
      <c r="N31" s="29"/>
      <c r="O31" s="29"/>
      <c r="P31" s="29"/>
      <c r="Q31" s="29"/>
      <c r="R31" s="77">
        <v>35.974756470156898</v>
      </c>
      <c r="S31" s="75">
        <f t="shared" si="8"/>
        <v>8.9936891175392244</v>
      </c>
      <c r="T31" s="97"/>
      <c r="U31" s="97"/>
      <c r="V31" s="97">
        <f t="shared" si="16"/>
        <v>130</v>
      </c>
      <c r="W31" s="29"/>
      <c r="X31" s="29">
        <v>59</v>
      </c>
      <c r="Y31" s="75">
        <f t="shared" si="13"/>
        <v>11.8</v>
      </c>
      <c r="Z31" s="29"/>
      <c r="AA31" s="28">
        <v>30</v>
      </c>
      <c r="AB31" s="75">
        <f t="shared" si="5"/>
        <v>0</v>
      </c>
      <c r="AC31" s="28">
        <f t="shared" si="10"/>
        <v>249.33781321435117</v>
      </c>
      <c r="AD31" s="78">
        <f t="shared" si="11"/>
        <v>29.259075367847238</v>
      </c>
      <c r="AE31" s="79"/>
    </row>
    <row r="32" spans="1:1024 1026:2043 2049:3064 3073:4096 4098:5117 5123:6138 6147:7168 7170:8191 8197:9212 9221:11263 11265:12286 12295:13310 13314:14335 14337:15360 15369:16384" s="30" customFormat="1" ht="30" customHeight="1">
      <c r="A32" s="10">
        <v>58</v>
      </c>
      <c r="B32" s="10">
        <v>23</v>
      </c>
      <c r="C32" s="8" t="s">
        <v>88</v>
      </c>
      <c r="D32" s="74">
        <v>15457</v>
      </c>
      <c r="E32" s="75">
        <f t="shared" si="6"/>
        <v>12.7285</v>
      </c>
      <c r="F32" s="76">
        <v>13791</v>
      </c>
      <c r="G32" s="75">
        <f t="shared" si="1"/>
        <v>15.791</v>
      </c>
      <c r="H32" s="24">
        <v>3.29</v>
      </c>
      <c r="I32" s="75">
        <f t="shared" si="7"/>
        <v>0</v>
      </c>
      <c r="J32" s="13">
        <v>0.67</v>
      </c>
      <c r="K32" s="75">
        <f t="shared" si="2"/>
        <v>10</v>
      </c>
      <c r="L32" s="23">
        <v>0.82660942087990719</v>
      </c>
      <c r="M32" s="75">
        <f t="shared" si="3"/>
        <v>10</v>
      </c>
      <c r="N32" s="29"/>
      <c r="O32" s="29"/>
      <c r="P32" s="29"/>
      <c r="Q32" s="29"/>
      <c r="R32" s="77">
        <v>74.651498210133596</v>
      </c>
      <c r="S32" s="75">
        <f t="shared" si="8"/>
        <v>18.662874552533399</v>
      </c>
      <c r="T32" s="97"/>
      <c r="U32" s="97">
        <f>$U$121</f>
        <v>120</v>
      </c>
      <c r="V32" s="97"/>
      <c r="W32" s="29"/>
      <c r="X32" s="29">
        <v>24</v>
      </c>
      <c r="Y32" s="75">
        <f t="shared" si="13"/>
        <v>4.8000000000000007</v>
      </c>
      <c r="Z32" s="29"/>
      <c r="AA32" s="28">
        <v>70</v>
      </c>
      <c r="AB32" s="75">
        <f t="shared" si="5"/>
        <v>0</v>
      </c>
      <c r="AC32" s="28">
        <f t="shared" si="10"/>
        <v>191.98237455253343</v>
      </c>
      <c r="AD32" s="78">
        <f t="shared" si="11"/>
        <v>22.528579576102345</v>
      </c>
      <c r="AE32" s="79"/>
    </row>
    <row r="33" spans="1:31" s="30" customFormat="1" ht="30" customHeight="1">
      <c r="A33" s="10">
        <v>53</v>
      </c>
      <c r="B33" s="10">
        <v>24</v>
      </c>
      <c r="C33" s="8" t="s">
        <v>83</v>
      </c>
      <c r="D33" s="74">
        <v>13599</v>
      </c>
      <c r="E33" s="75">
        <f t="shared" si="6"/>
        <v>11.7995</v>
      </c>
      <c r="F33" s="76">
        <v>13720</v>
      </c>
      <c r="G33" s="75">
        <f t="shared" si="1"/>
        <v>15.72</v>
      </c>
      <c r="H33" s="24">
        <v>39.659999999999997</v>
      </c>
      <c r="I33" s="75">
        <f t="shared" si="7"/>
        <v>34.659999999999997</v>
      </c>
      <c r="J33" s="13">
        <v>7.6999999999999999E-2</v>
      </c>
      <c r="K33" s="75">
        <f t="shared" si="2"/>
        <v>10</v>
      </c>
      <c r="L33" s="23">
        <v>0.12007422770439909</v>
      </c>
      <c r="M33" s="75">
        <f t="shared" si="3"/>
        <v>10</v>
      </c>
      <c r="N33" s="29"/>
      <c r="O33" s="29"/>
      <c r="P33" s="29"/>
      <c r="Q33" s="29"/>
      <c r="R33" s="77">
        <v>35.0058951513899</v>
      </c>
      <c r="S33" s="75">
        <f t="shared" si="8"/>
        <v>8.7514737878474751</v>
      </c>
      <c r="T33" s="97"/>
      <c r="U33" s="97"/>
      <c r="V33" s="97">
        <f t="shared" si="16"/>
        <v>130</v>
      </c>
      <c r="W33" s="29"/>
      <c r="X33" s="29">
        <v>33</v>
      </c>
      <c r="Y33" s="75">
        <f t="shared" si="13"/>
        <v>6.6000000000000005</v>
      </c>
      <c r="Z33" s="29"/>
      <c r="AA33" s="28">
        <v>59</v>
      </c>
      <c r="AB33" s="75">
        <f t="shared" si="5"/>
        <v>0</v>
      </c>
      <c r="AC33" s="28">
        <f t="shared" si="10"/>
        <v>227.53097378784744</v>
      </c>
      <c r="AD33" s="78">
        <f t="shared" si="11"/>
        <v>26.700105470384887</v>
      </c>
      <c r="AE33" s="79"/>
    </row>
    <row r="34" spans="1:31" s="30" customFormat="1" ht="30" customHeight="1">
      <c r="A34" s="10">
        <v>78</v>
      </c>
      <c r="B34" s="10">
        <v>25</v>
      </c>
      <c r="C34" s="8" t="s">
        <v>108</v>
      </c>
      <c r="D34" s="74">
        <v>9497</v>
      </c>
      <c r="E34" s="75">
        <f t="shared" si="6"/>
        <v>10</v>
      </c>
      <c r="F34" s="76">
        <v>7646</v>
      </c>
      <c r="G34" s="75">
        <f t="shared" si="1"/>
        <v>9.6460000000000008</v>
      </c>
      <c r="H34" s="24">
        <v>7.7</v>
      </c>
      <c r="I34" s="75">
        <f t="shared" si="7"/>
        <v>2.7</v>
      </c>
      <c r="J34" s="13">
        <v>0.86</v>
      </c>
      <c r="K34" s="75">
        <f t="shared" si="2"/>
        <v>10</v>
      </c>
      <c r="L34" s="23">
        <v>1.255987849047786</v>
      </c>
      <c r="M34" s="75">
        <f t="shared" si="3"/>
        <v>10</v>
      </c>
      <c r="N34" s="29"/>
      <c r="O34" s="29"/>
      <c r="P34" s="29"/>
      <c r="Q34" s="29"/>
      <c r="R34" s="77">
        <v>64.573700665315599</v>
      </c>
      <c r="S34" s="75">
        <f t="shared" si="8"/>
        <v>16.1434251663289</v>
      </c>
      <c r="T34" s="97"/>
      <c r="U34" s="97"/>
      <c r="V34" s="97">
        <f t="shared" si="16"/>
        <v>130</v>
      </c>
      <c r="W34" s="29"/>
      <c r="X34" s="29">
        <v>17</v>
      </c>
      <c r="Y34" s="75">
        <f t="shared" si="13"/>
        <v>3.4000000000000004</v>
      </c>
      <c r="Z34" s="29"/>
      <c r="AA34" s="28">
        <v>64</v>
      </c>
      <c r="AB34" s="75">
        <f t="shared" si="5"/>
        <v>0</v>
      </c>
      <c r="AC34" s="28">
        <f t="shared" si="10"/>
        <v>191.88942516632889</v>
      </c>
      <c r="AD34" s="78">
        <f t="shared" si="11"/>
        <v>22.517672232922852</v>
      </c>
      <c r="AE34" s="79"/>
    </row>
    <row r="35" spans="1:31" s="30" customFormat="1" ht="30" customHeight="1">
      <c r="A35" s="10">
        <v>44</v>
      </c>
      <c r="B35" s="10">
        <v>26</v>
      </c>
      <c r="C35" s="8" t="s">
        <v>74</v>
      </c>
      <c r="D35" s="74">
        <v>8118</v>
      </c>
      <c r="E35" s="75">
        <f t="shared" si="6"/>
        <v>10</v>
      </c>
      <c r="F35" s="76">
        <v>7789</v>
      </c>
      <c r="G35" s="75">
        <f t="shared" si="1"/>
        <v>9.7889999999999997</v>
      </c>
      <c r="H35" s="24">
        <v>33.22</v>
      </c>
      <c r="I35" s="75">
        <f t="shared" si="7"/>
        <v>28.22</v>
      </c>
      <c r="J35" s="9">
        <v>0.81</v>
      </c>
      <c r="K35" s="75">
        <f t="shared" si="2"/>
        <v>10</v>
      </c>
      <c r="L35" s="23">
        <v>5.340541966110635</v>
      </c>
      <c r="M35" s="75">
        <f t="shared" si="3"/>
        <v>18.351354915276588</v>
      </c>
      <c r="N35" s="29"/>
      <c r="O35" s="29"/>
      <c r="P35" s="29"/>
      <c r="Q35" s="29"/>
      <c r="R35" s="77">
        <v>67.057912249170101</v>
      </c>
      <c r="S35" s="75">
        <f t="shared" si="8"/>
        <v>16.764478062292525</v>
      </c>
      <c r="T35" s="97"/>
      <c r="U35" s="97"/>
      <c r="V35" s="97">
        <f t="shared" si="16"/>
        <v>130</v>
      </c>
      <c r="W35" s="29"/>
      <c r="X35" s="29">
        <v>22</v>
      </c>
      <c r="Y35" s="75">
        <f t="shared" si="13"/>
        <v>4.4000000000000004</v>
      </c>
      <c r="Z35" s="29"/>
      <c r="AA35" s="28">
        <v>58</v>
      </c>
      <c r="AB35" s="75">
        <f t="shared" si="5"/>
        <v>0</v>
      </c>
      <c r="AC35" s="28">
        <f t="shared" si="10"/>
        <v>227.5248329775691</v>
      </c>
      <c r="AD35" s="78">
        <f t="shared" si="11"/>
        <v>26.699384863957658</v>
      </c>
      <c r="AE35" s="79"/>
    </row>
    <row r="36" spans="1:31" s="30" customFormat="1" ht="30" customHeight="1">
      <c r="A36" s="10">
        <v>11</v>
      </c>
      <c r="B36" s="10">
        <v>27</v>
      </c>
      <c r="C36" s="8" t="s">
        <v>41</v>
      </c>
      <c r="D36" s="74">
        <v>10305</v>
      </c>
      <c r="E36" s="75">
        <f t="shared" si="6"/>
        <v>10.1525</v>
      </c>
      <c r="F36" s="76">
        <v>5981</v>
      </c>
      <c r="G36" s="75">
        <f t="shared" si="1"/>
        <v>7.9809999999999999</v>
      </c>
      <c r="H36" s="24">
        <v>5.93</v>
      </c>
      <c r="I36" s="75">
        <f t="shared" si="7"/>
        <v>0.92999999999999972</v>
      </c>
      <c r="J36" s="13">
        <v>2.9129999999999998</v>
      </c>
      <c r="K36" s="75">
        <f t="shared" si="2"/>
        <v>10</v>
      </c>
      <c r="L36" s="23">
        <v>1.5355663092640035</v>
      </c>
      <c r="M36" s="75">
        <f t="shared" si="3"/>
        <v>10</v>
      </c>
      <c r="N36" s="29"/>
      <c r="O36" s="29"/>
      <c r="P36" s="29"/>
      <c r="Q36" s="29"/>
      <c r="R36" s="77">
        <v>58.9119297816166</v>
      </c>
      <c r="S36" s="75">
        <f t="shared" si="8"/>
        <v>14.72798244540415</v>
      </c>
      <c r="T36" s="97"/>
      <c r="U36" s="97"/>
      <c r="V36" s="97">
        <f t="shared" si="16"/>
        <v>130</v>
      </c>
      <c r="W36" s="29"/>
      <c r="X36" s="29">
        <v>20</v>
      </c>
      <c r="Y36" s="75">
        <f t="shared" si="13"/>
        <v>4</v>
      </c>
      <c r="Z36" s="29"/>
      <c r="AA36" s="28">
        <v>146</v>
      </c>
      <c r="AB36" s="75">
        <f t="shared" si="5"/>
        <v>2.92</v>
      </c>
      <c r="AC36" s="28">
        <f t="shared" si="10"/>
        <v>190.71148244540413</v>
      </c>
      <c r="AD36" s="78">
        <f t="shared" si="11"/>
        <v>22.379444041994923</v>
      </c>
      <c r="AE36" s="79"/>
    </row>
    <row r="37" spans="1:31" s="30" customFormat="1" ht="30" customHeight="1">
      <c r="A37" s="10">
        <v>82</v>
      </c>
      <c r="B37" s="10">
        <v>28</v>
      </c>
      <c r="C37" s="8" t="s">
        <v>112</v>
      </c>
      <c r="D37" s="74">
        <v>17603</v>
      </c>
      <c r="E37" s="75">
        <f t="shared" si="6"/>
        <v>13.801500000000001</v>
      </c>
      <c r="F37" s="76">
        <v>8220</v>
      </c>
      <c r="G37" s="75">
        <f t="shared" si="1"/>
        <v>10.219999999999999</v>
      </c>
      <c r="H37" s="24">
        <v>2.0099999999999998</v>
      </c>
      <c r="I37" s="75">
        <f t="shared" si="7"/>
        <v>0</v>
      </c>
      <c r="J37" s="13">
        <v>1.56</v>
      </c>
      <c r="K37" s="75">
        <f t="shared" si="2"/>
        <v>10</v>
      </c>
      <c r="L37" s="23">
        <v>2.093931625078858</v>
      </c>
      <c r="M37" s="75">
        <f t="shared" si="3"/>
        <v>10.234829062697145</v>
      </c>
      <c r="N37" s="29"/>
      <c r="O37" s="29"/>
      <c r="P37" s="29"/>
      <c r="Q37" s="29"/>
      <c r="R37" s="77">
        <v>48.208890090945097</v>
      </c>
      <c r="S37" s="75">
        <f t="shared" si="8"/>
        <v>12.052222522736274</v>
      </c>
      <c r="T37" s="97"/>
      <c r="U37" s="97">
        <f>$U$121</f>
        <v>120</v>
      </c>
      <c r="V37" s="97"/>
      <c r="W37" s="29"/>
      <c r="X37" s="29">
        <v>34</v>
      </c>
      <c r="Y37" s="75">
        <f t="shared" si="13"/>
        <v>6.8000000000000007</v>
      </c>
      <c r="Z37" s="29"/>
      <c r="AA37" s="28">
        <v>36</v>
      </c>
      <c r="AB37" s="75">
        <f t="shared" si="5"/>
        <v>0</v>
      </c>
      <c r="AC37" s="28">
        <f t="shared" si="10"/>
        <v>183.10855158543342</v>
      </c>
      <c r="AD37" s="78">
        <f t="shared" si="11"/>
        <v>21.487261969084965</v>
      </c>
      <c r="AE37" s="79"/>
    </row>
    <row r="38" spans="1:31" s="30" customFormat="1" ht="30" customHeight="1">
      <c r="A38" s="10">
        <v>70</v>
      </c>
      <c r="B38" s="10">
        <v>29</v>
      </c>
      <c r="C38" s="8" t="s">
        <v>100</v>
      </c>
      <c r="D38" s="74">
        <v>11862</v>
      </c>
      <c r="E38" s="75">
        <f t="shared" si="6"/>
        <v>10.931000000000001</v>
      </c>
      <c r="F38" s="76">
        <v>7973</v>
      </c>
      <c r="G38" s="75">
        <f t="shared" si="1"/>
        <v>9.972999999999999</v>
      </c>
      <c r="H38" s="24">
        <v>4.4000000000000004</v>
      </c>
      <c r="I38" s="75">
        <f t="shared" si="7"/>
        <v>0</v>
      </c>
      <c r="J38" s="13">
        <v>0.81200000000000006</v>
      </c>
      <c r="K38" s="75">
        <f t="shared" si="2"/>
        <v>10</v>
      </c>
      <c r="L38" s="23">
        <v>1.201556696606934</v>
      </c>
      <c r="M38" s="75">
        <f t="shared" si="3"/>
        <v>10</v>
      </c>
      <c r="N38" s="29"/>
      <c r="O38" s="29"/>
      <c r="P38" s="29"/>
      <c r="Q38" s="29"/>
      <c r="R38" s="77">
        <v>59.237283434720702</v>
      </c>
      <c r="S38" s="75">
        <f t="shared" si="8"/>
        <v>14.809320858680175</v>
      </c>
      <c r="T38" s="97"/>
      <c r="U38" s="97">
        <f>$U$121</f>
        <v>120</v>
      </c>
      <c r="V38" s="97"/>
      <c r="W38" s="29"/>
      <c r="X38" s="29">
        <v>17</v>
      </c>
      <c r="Y38" s="75">
        <f t="shared" si="13"/>
        <v>3.4000000000000004</v>
      </c>
      <c r="Z38" s="29"/>
      <c r="AA38" s="28">
        <v>178</v>
      </c>
      <c r="AB38" s="75">
        <f t="shared" si="5"/>
        <v>3.56</v>
      </c>
      <c r="AC38" s="28">
        <f t="shared" si="10"/>
        <v>182.67332085868017</v>
      </c>
      <c r="AD38" s="78">
        <f t="shared" si="11"/>
        <v>21.436188894879695</v>
      </c>
      <c r="AE38" s="79"/>
    </row>
    <row r="39" spans="1:31" s="30" customFormat="1" ht="30" customHeight="1">
      <c r="A39" s="10">
        <v>90</v>
      </c>
      <c r="B39" s="10">
        <v>30</v>
      </c>
      <c r="C39" s="8" t="s">
        <v>120</v>
      </c>
      <c r="D39" s="74">
        <v>2594</v>
      </c>
      <c r="E39" s="75">
        <f t="shared" si="6"/>
        <v>10</v>
      </c>
      <c r="F39" s="76">
        <v>2626</v>
      </c>
      <c r="G39" s="75">
        <f t="shared" si="1"/>
        <v>4.6260000000000003</v>
      </c>
      <c r="H39" s="24">
        <v>32.86</v>
      </c>
      <c r="I39" s="75">
        <f t="shared" si="7"/>
        <v>27.86</v>
      </c>
      <c r="J39" s="13">
        <v>0.09</v>
      </c>
      <c r="K39" s="75">
        <f t="shared" si="2"/>
        <v>10</v>
      </c>
      <c r="L39" s="23">
        <v>0.31752751905165116</v>
      </c>
      <c r="M39" s="75">
        <f t="shared" si="3"/>
        <v>10</v>
      </c>
      <c r="N39" s="29"/>
      <c r="O39" s="29"/>
      <c r="P39" s="29"/>
      <c r="Q39" s="29"/>
      <c r="R39" s="77">
        <v>83.3</v>
      </c>
      <c r="S39" s="75">
        <f t="shared" si="8"/>
        <v>20.824999999999999</v>
      </c>
      <c r="T39" s="97"/>
      <c r="U39" s="97"/>
      <c r="V39" s="97">
        <f t="shared" ref="V39:V41" si="17">$V$121</f>
        <v>130</v>
      </c>
      <c r="W39" s="29"/>
      <c r="X39" s="29">
        <v>6</v>
      </c>
      <c r="Y39" s="75">
        <f t="shared" si="13"/>
        <v>1.2000000000000002</v>
      </c>
      <c r="Z39" s="29"/>
      <c r="AA39" s="28">
        <v>19</v>
      </c>
      <c r="AB39" s="75">
        <f t="shared" si="5"/>
        <v>0</v>
      </c>
      <c r="AC39" s="28">
        <f t="shared" si="10"/>
        <v>214.511</v>
      </c>
      <c r="AD39" s="78">
        <f t="shared" si="11"/>
        <v>25.172248987507462</v>
      </c>
      <c r="AE39" s="79"/>
    </row>
    <row r="40" spans="1:31" s="30" customFormat="1" ht="30" customHeight="1">
      <c r="A40" s="10">
        <v>35</v>
      </c>
      <c r="B40" s="10">
        <v>31</v>
      </c>
      <c r="C40" s="8" t="s">
        <v>65</v>
      </c>
      <c r="D40" s="74">
        <v>9031</v>
      </c>
      <c r="E40" s="75">
        <f t="shared" si="6"/>
        <v>10</v>
      </c>
      <c r="F40" s="76">
        <v>8997</v>
      </c>
      <c r="G40" s="75">
        <f t="shared" si="1"/>
        <v>10.997</v>
      </c>
      <c r="H40" s="24">
        <v>7.57</v>
      </c>
      <c r="I40" s="75">
        <f t="shared" si="7"/>
        <v>2.5700000000000003</v>
      </c>
      <c r="J40" s="13">
        <v>0.34499999999999997</v>
      </c>
      <c r="K40" s="75">
        <f t="shared" si="2"/>
        <v>10</v>
      </c>
      <c r="L40" s="23">
        <v>0.7722439843312815</v>
      </c>
      <c r="M40" s="75">
        <f t="shared" si="3"/>
        <v>10</v>
      </c>
      <c r="N40" s="29"/>
      <c r="O40" s="29"/>
      <c r="P40" s="29"/>
      <c r="Q40" s="29"/>
      <c r="R40" s="77">
        <v>78.09</v>
      </c>
      <c r="S40" s="75">
        <f t="shared" si="8"/>
        <v>19.522500000000001</v>
      </c>
      <c r="T40" s="97"/>
      <c r="U40" s="97"/>
      <c r="V40" s="97">
        <f t="shared" si="17"/>
        <v>130</v>
      </c>
      <c r="W40" s="29"/>
      <c r="X40" s="29">
        <v>21</v>
      </c>
      <c r="Y40" s="75">
        <f t="shared" si="13"/>
        <v>4.2</v>
      </c>
      <c r="Z40" s="29"/>
      <c r="AA40" s="28">
        <v>14</v>
      </c>
      <c r="AB40" s="75">
        <f t="shared" si="5"/>
        <v>0</v>
      </c>
      <c r="AC40" s="28">
        <f t="shared" si="10"/>
        <v>197.28949999999998</v>
      </c>
      <c r="AD40" s="78">
        <f t="shared" si="11"/>
        <v>23.151355485829878</v>
      </c>
      <c r="AE40" s="79"/>
    </row>
    <row r="41" spans="1:31" s="30" customFormat="1" ht="30" customHeight="1">
      <c r="A41" s="10">
        <v>19</v>
      </c>
      <c r="B41" s="10">
        <v>32</v>
      </c>
      <c r="C41" s="8" t="s">
        <v>49</v>
      </c>
      <c r="D41" s="74">
        <v>11893</v>
      </c>
      <c r="E41" s="75">
        <f t="shared" si="6"/>
        <v>10.9465</v>
      </c>
      <c r="F41" s="76">
        <v>11584</v>
      </c>
      <c r="G41" s="75">
        <f t="shared" si="1"/>
        <v>13.584</v>
      </c>
      <c r="H41" s="24">
        <v>41.46</v>
      </c>
      <c r="I41" s="75">
        <f t="shared" si="7"/>
        <v>36.46</v>
      </c>
      <c r="J41" s="13">
        <v>0.29199999999999998</v>
      </c>
      <c r="K41" s="75">
        <f t="shared" si="2"/>
        <v>10</v>
      </c>
      <c r="L41" s="23">
        <v>0.58519379534249871</v>
      </c>
      <c r="M41" s="75">
        <f t="shared" si="3"/>
        <v>10</v>
      </c>
      <c r="N41" s="29"/>
      <c r="O41" s="29"/>
      <c r="P41" s="29"/>
      <c r="Q41" s="29"/>
      <c r="R41" s="77">
        <v>62.040005397018199</v>
      </c>
      <c r="S41" s="75">
        <f t="shared" si="8"/>
        <v>15.51000134925455</v>
      </c>
      <c r="T41" s="97"/>
      <c r="U41" s="97"/>
      <c r="V41" s="97">
        <f t="shared" si="17"/>
        <v>130</v>
      </c>
      <c r="W41" s="29"/>
      <c r="X41" s="29">
        <v>19</v>
      </c>
      <c r="Y41" s="75">
        <f t="shared" si="13"/>
        <v>3.8000000000000003</v>
      </c>
      <c r="Z41" s="29"/>
      <c r="AA41" s="28">
        <v>25</v>
      </c>
      <c r="AB41" s="75">
        <f t="shared" si="5"/>
        <v>0</v>
      </c>
      <c r="AC41" s="28">
        <f t="shared" si="10"/>
        <v>230.30050134925455</v>
      </c>
      <c r="AD41" s="78">
        <f t="shared" si="11"/>
        <v>27.025101565473257</v>
      </c>
      <c r="AE41" s="79"/>
    </row>
    <row r="42" spans="1:31" s="30" customFormat="1" ht="30" customHeight="1">
      <c r="A42" s="10">
        <v>34</v>
      </c>
      <c r="B42" s="10">
        <v>33</v>
      </c>
      <c r="C42" s="8" t="s">
        <v>64</v>
      </c>
      <c r="D42" s="74">
        <v>8843</v>
      </c>
      <c r="E42" s="75">
        <f t="shared" si="6"/>
        <v>10</v>
      </c>
      <c r="F42" s="76">
        <v>8580</v>
      </c>
      <c r="G42" s="75">
        <f t="shared" ref="G42:G73" si="18">IF(F42&lt;2000,$G$121,IF(F42&gt;=2000, $G$121+ (F42-2000)*$G$122/1000))</f>
        <v>10.58</v>
      </c>
      <c r="H42" s="24">
        <v>6.6</v>
      </c>
      <c r="I42" s="75">
        <f t="shared" si="7"/>
        <v>1.5999999999999996</v>
      </c>
      <c r="J42" s="13">
        <v>0.8</v>
      </c>
      <c r="K42" s="75">
        <f t="shared" si="2"/>
        <v>10</v>
      </c>
      <c r="L42" s="23">
        <v>1.9640095254461982</v>
      </c>
      <c r="M42" s="75">
        <f t="shared" si="3"/>
        <v>10</v>
      </c>
      <c r="N42" s="29"/>
      <c r="O42" s="29"/>
      <c r="P42" s="29"/>
      <c r="Q42" s="29"/>
      <c r="R42" s="77">
        <v>72.540000000000006</v>
      </c>
      <c r="S42" s="75">
        <f t="shared" si="8"/>
        <v>18.135000000000002</v>
      </c>
      <c r="T42" s="97"/>
      <c r="U42" s="97"/>
      <c r="V42" s="97">
        <f t="shared" ref="V42" si="19">$V$121</f>
        <v>130</v>
      </c>
      <c r="W42" s="29"/>
      <c r="X42" s="29">
        <v>18</v>
      </c>
      <c r="Y42" s="75">
        <f t="shared" si="13"/>
        <v>3.6</v>
      </c>
      <c r="Z42" s="29"/>
      <c r="AA42" s="28">
        <v>30</v>
      </c>
      <c r="AB42" s="75">
        <f t="shared" si="5"/>
        <v>0</v>
      </c>
      <c r="AC42" s="28">
        <f t="shared" si="10"/>
        <v>193.91499999999999</v>
      </c>
      <c r="AD42" s="78">
        <f t="shared" si="11"/>
        <v>22.755367614772712</v>
      </c>
      <c r="AE42" s="79"/>
    </row>
    <row r="43" spans="1:31" s="30" customFormat="1" ht="30" customHeight="1">
      <c r="A43" s="10">
        <v>72</v>
      </c>
      <c r="B43" s="10">
        <v>34</v>
      </c>
      <c r="C43" s="8" t="s">
        <v>102</v>
      </c>
      <c r="D43" s="74">
        <v>20077</v>
      </c>
      <c r="E43" s="75">
        <f t="shared" si="6"/>
        <v>15.038499999999999</v>
      </c>
      <c r="F43" s="76">
        <v>9391</v>
      </c>
      <c r="G43" s="75">
        <f t="shared" si="18"/>
        <v>11.391</v>
      </c>
      <c r="H43" s="24">
        <v>2.09</v>
      </c>
      <c r="I43" s="75">
        <f t="shared" si="7"/>
        <v>0</v>
      </c>
      <c r="J43" s="13">
        <v>2.0720000000000001</v>
      </c>
      <c r="K43" s="75">
        <f t="shared" si="2"/>
        <v>10</v>
      </c>
      <c r="L43" s="23">
        <v>2.0213450919946148</v>
      </c>
      <c r="M43" s="75">
        <f t="shared" si="3"/>
        <v>10.053362729986537</v>
      </c>
      <c r="N43" s="29"/>
      <c r="O43" s="29"/>
      <c r="P43" s="29"/>
      <c r="Q43" s="29"/>
      <c r="R43" s="77">
        <v>55.256574306478299</v>
      </c>
      <c r="S43" s="75">
        <f t="shared" si="8"/>
        <v>13.814143576619575</v>
      </c>
      <c r="T43" s="97"/>
      <c r="U43" s="97">
        <f>$U$121</f>
        <v>120</v>
      </c>
      <c r="V43" s="97"/>
      <c r="W43" s="29"/>
      <c r="X43" s="29">
        <v>26</v>
      </c>
      <c r="Y43" s="75">
        <f t="shared" si="13"/>
        <v>5.2</v>
      </c>
      <c r="Z43" s="29"/>
      <c r="AA43" s="28">
        <v>152</v>
      </c>
      <c r="AB43" s="75">
        <f t="shared" si="5"/>
        <v>3.04</v>
      </c>
      <c r="AC43" s="28">
        <f t="shared" si="10"/>
        <v>188.53700630660609</v>
      </c>
      <c r="AD43" s="78">
        <f t="shared" si="11"/>
        <v>22.124275520179168</v>
      </c>
      <c r="AE43" s="79"/>
    </row>
    <row r="44" spans="1:31" s="30" customFormat="1" ht="30" customHeight="1">
      <c r="A44" s="10">
        <v>79</v>
      </c>
      <c r="B44" s="10">
        <v>35</v>
      </c>
      <c r="C44" s="8" t="s">
        <v>109</v>
      </c>
      <c r="D44" s="74">
        <v>13899</v>
      </c>
      <c r="E44" s="75">
        <f t="shared" si="6"/>
        <v>11.9495</v>
      </c>
      <c r="F44" s="76">
        <v>13174</v>
      </c>
      <c r="G44" s="75">
        <f t="shared" si="18"/>
        <v>15.173999999999999</v>
      </c>
      <c r="H44" s="24">
        <v>6.02</v>
      </c>
      <c r="I44" s="75">
        <f t="shared" si="7"/>
        <v>1.0199999999999996</v>
      </c>
      <c r="J44" s="13">
        <v>0.55000000000000004</v>
      </c>
      <c r="K44" s="75">
        <f t="shared" si="2"/>
        <v>10</v>
      </c>
      <c r="L44" s="23">
        <v>0.6683029964276167</v>
      </c>
      <c r="M44" s="75">
        <f t="shared" si="3"/>
        <v>10</v>
      </c>
      <c r="N44" s="29"/>
      <c r="O44" s="29"/>
      <c r="P44" s="29"/>
      <c r="Q44" s="29"/>
      <c r="R44" s="77">
        <v>73.091751602750506</v>
      </c>
      <c r="S44" s="75">
        <f t="shared" si="8"/>
        <v>18.272937900687626</v>
      </c>
      <c r="T44" s="97"/>
      <c r="U44" s="97">
        <f>$U$121</f>
        <v>120</v>
      </c>
      <c r="V44" s="97"/>
      <c r="W44" s="29"/>
      <c r="X44" s="29">
        <v>20</v>
      </c>
      <c r="Y44" s="75">
        <f t="shared" si="13"/>
        <v>4</v>
      </c>
      <c r="Z44" s="29"/>
      <c r="AA44" s="28">
        <v>154</v>
      </c>
      <c r="AB44" s="75">
        <f t="shared" si="5"/>
        <v>3.08</v>
      </c>
      <c r="AC44" s="28">
        <f t="shared" si="10"/>
        <v>193.49643790068765</v>
      </c>
      <c r="AD44" s="78">
        <f t="shared" si="11"/>
        <v>22.706250556064195</v>
      </c>
      <c r="AE44" s="79"/>
    </row>
    <row r="45" spans="1:31" s="30" customFormat="1" ht="30" customHeight="1">
      <c r="A45" s="10">
        <v>17</v>
      </c>
      <c r="B45" s="10">
        <v>36</v>
      </c>
      <c r="C45" s="8" t="s">
        <v>47</v>
      </c>
      <c r="D45" s="74">
        <v>25847</v>
      </c>
      <c r="E45" s="75">
        <f t="shared" si="6"/>
        <v>17.923500000000001</v>
      </c>
      <c r="F45" s="76">
        <v>8681</v>
      </c>
      <c r="G45" s="75">
        <f t="shared" si="18"/>
        <v>10.681000000000001</v>
      </c>
      <c r="H45" s="24">
        <v>2.4900000000000002</v>
      </c>
      <c r="I45" s="75">
        <f t="shared" si="7"/>
        <v>0</v>
      </c>
      <c r="J45" s="13">
        <v>5.1619999999999999</v>
      </c>
      <c r="K45" s="75">
        <f t="shared" si="2"/>
        <v>10.161999999999999</v>
      </c>
      <c r="L45" s="23">
        <v>3.6418794976717934</v>
      </c>
      <c r="M45" s="75">
        <f t="shared" si="3"/>
        <v>14.104698744179483</v>
      </c>
      <c r="N45" s="29"/>
      <c r="O45" s="29"/>
      <c r="P45" s="29"/>
      <c r="Q45" s="29"/>
      <c r="R45" s="77">
        <v>51.056280268708001</v>
      </c>
      <c r="S45" s="75">
        <f t="shared" si="8"/>
        <v>12.764070067177</v>
      </c>
      <c r="T45" s="97"/>
      <c r="U45" s="97">
        <f>$U$121</f>
        <v>120</v>
      </c>
      <c r="V45" s="97"/>
      <c r="W45" s="29"/>
      <c r="X45" s="29">
        <v>42</v>
      </c>
      <c r="Y45" s="75">
        <f t="shared" si="13"/>
        <v>8.4</v>
      </c>
      <c r="Z45" s="29"/>
      <c r="AA45" s="28">
        <v>648</v>
      </c>
      <c r="AB45" s="75">
        <f t="shared" si="5"/>
        <v>12.96</v>
      </c>
      <c r="AC45" s="28">
        <f t="shared" si="10"/>
        <v>206.99526881135648</v>
      </c>
      <c r="AD45" s="78">
        <f t="shared" si="11"/>
        <v>24.290299545270425</v>
      </c>
      <c r="AE45" s="79"/>
    </row>
    <row r="46" spans="1:31" s="30" customFormat="1" ht="30" customHeight="1">
      <c r="A46" s="10">
        <v>98</v>
      </c>
      <c r="B46" s="10">
        <v>37</v>
      </c>
      <c r="C46" s="8" t="s">
        <v>127</v>
      </c>
      <c r="D46" s="74">
        <v>13670</v>
      </c>
      <c r="E46" s="75">
        <f t="shared" si="6"/>
        <v>11.835000000000001</v>
      </c>
      <c r="F46" s="76">
        <v>12170</v>
      </c>
      <c r="G46" s="75">
        <f t="shared" si="18"/>
        <v>14.17</v>
      </c>
      <c r="H46" s="24">
        <v>27</v>
      </c>
      <c r="I46" s="75">
        <f t="shared" si="7"/>
        <v>22</v>
      </c>
      <c r="J46" s="13">
        <v>1.0535999999999999</v>
      </c>
      <c r="K46" s="75">
        <f t="shared" si="2"/>
        <v>10</v>
      </c>
      <c r="L46" s="23">
        <v>0.54624637080049765</v>
      </c>
      <c r="M46" s="75">
        <f t="shared" si="3"/>
        <v>10</v>
      </c>
      <c r="N46" s="29"/>
      <c r="O46" s="29"/>
      <c r="P46" s="29"/>
      <c r="Q46" s="29"/>
      <c r="R46" s="77">
        <v>64.805741352325398</v>
      </c>
      <c r="S46" s="75">
        <f t="shared" si="8"/>
        <v>16.20143533808135</v>
      </c>
      <c r="T46" s="97"/>
      <c r="U46" s="97"/>
      <c r="V46" s="97">
        <f t="shared" ref="V46" si="20">$V$121</f>
        <v>130</v>
      </c>
      <c r="W46" s="29"/>
      <c r="X46" s="29">
        <v>19</v>
      </c>
      <c r="Y46" s="75">
        <f t="shared" si="13"/>
        <v>3.8000000000000003</v>
      </c>
      <c r="Z46" s="29"/>
      <c r="AA46" s="28">
        <v>25</v>
      </c>
      <c r="AB46" s="75">
        <f t="shared" si="5"/>
        <v>0</v>
      </c>
      <c r="AC46" s="28">
        <f t="shared" si="10"/>
        <v>218.00643533808136</v>
      </c>
      <c r="AD46" s="78">
        <f t="shared" si="11"/>
        <v>25.582428272718559</v>
      </c>
      <c r="AE46" s="79"/>
    </row>
    <row r="47" spans="1:31" s="30" customFormat="1" ht="30" customHeight="1">
      <c r="A47" s="10">
        <v>12</v>
      </c>
      <c r="B47" s="10">
        <v>38</v>
      </c>
      <c r="C47" s="8" t="s">
        <v>42</v>
      </c>
      <c r="D47" s="74">
        <v>11850</v>
      </c>
      <c r="E47" s="75">
        <f t="shared" si="6"/>
        <v>10.925000000000001</v>
      </c>
      <c r="F47" s="76">
        <v>10935</v>
      </c>
      <c r="G47" s="75">
        <f t="shared" si="18"/>
        <v>12.935</v>
      </c>
      <c r="H47" s="24">
        <v>0.77</v>
      </c>
      <c r="I47" s="75">
        <f t="shared" si="7"/>
        <v>0</v>
      </c>
      <c r="J47" s="13">
        <v>0.307</v>
      </c>
      <c r="K47" s="75">
        <f t="shared" si="2"/>
        <v>10</v>
      </c>
      <c r="L47" s="23">
        <v>0.29189446161159971</v>
      </c>
      <c r="M47" s="75">
        <f t="shared" si="3"/>
        <v>10</v>
      </c>
      <c r="N47" s="29"/>
      <c r="O47" s="29"/>
      <c r="P47" s="29"/>
      <c r="Q47" s="29"/>
      <c r="R47" s="77">
        <v>67.7839394721004</v>
      </c>
      <c r="S47" s="75">
        <f t="shared" si="8"/>
        <v>16.9459848680251</v>
      </c>
      <c r="T47" s="97"/>
      <c r="U47" s="97">
        <f>$U$121</f>
        <v>120</v>
      </c>
      <c r="V47" s="97"/>
      <c r="W47" s="29"/>
      <c r="X47" s="29">
        <v>30</v>
      </c>
      <c r="Y47" s="75">
        <f t="shared" si="13"/>
        <v>6</v>
      </c>
      <c r="Z47" s="29"/>
      <c r="AA47" s="28">
        <v>42</v>
      </c>
      <c r="AB47" s="75">
        <f t="shared" si="5"/>
        <v>0</v>
      </c>
      <c r="AC47" s="28">
        <f t="shared" si="10"/>
        <v>186.80598486802509</v>
      </c>
      <c r="AD47" s="78">
        <f t="shared" si="11"/>
        <v>21.921145132205247</v>
      </c>
      <c r="AE47" s="79"/>
    </row>
    <row r="48" spans="1:31" s="30" customFormat="1" ht="30" customHeight="1">
      <c r="A48" s="10">
        <v>85</v>
      </c>
      <c r="B48" s="10">
        <v>39</v>
      </c>
      <c r="C48" s="8" t="s">
        <v>115</v>
      </c>
      <c r="D48" s="74">
        <v>12972</v>
      </c>
      <c r="E48" s="75">
        <f t="shared" si="6"/>
        <v>11.486000000000001</v>
      </c>
      <c r="F48" s="76">
        <v>9920</v>
      </c>
      <c r="G48" s="75">
        <f t="shared" si="18"/>
        <v>11.92</v>
      </c>
      <c r="H48" s="24">
        <v>1.52</v>
      </c>
      <c r="I48" s="75">
        <f t="shared" si="7"/>
        <v>0</v>
      </c>
      <c r="J48" s="13">
        <v>1.1200000000000001</v>
      </c>
      <c r="K48" s="75">
        <f t="shared" si="2"/>
        <v>10</v>
      </c>
      <c r="L48" s="23">
        <v>1.7033184292970769</v>
      </c>
      <c r="M48" s="75">
        <f t="shared" si="3"/>
        <v>10</v>
      </c>
      <c r="N48" s="29"/>
      <c r="O48" s="29"/>
      <c r="P48" s="29"/>
      <c r="Q48" s="29"/>
      <c r="R48" s="77">
        <v>76.8</v>
      </c>
      <c r="S48" s="75">
        <f t="shared" si="8"/>
        <v>19.2</v>
      </c>
      <c r="T48" s="97"/>
      <c r="U48" s="97">
        <f>$U$121</f>
        <v>120</v>
      </c>
      <c r="V48" s="97"/>
      <c r="W48" s="29"/>
      <c r="X48" s="29">
        <v>24</v>
      </c>
      <c r="Y48" s="75">
        <f t="shared" si="13"/>
        <v>4.8000000000000007</v>
      </c>
      <c r="Z48" s="29"/>
      <c r="AA48" s="28">
        <v>167</v>
      </c>
      <c r="AB48" s="75">
        <f t="shared" si="5"/>
        <v>3.34</v>
      </c>
      <c r="AC48" s="28">
        <f t="shared" si="10"/>
        <v>190.74600000000001</v>
      </c>
      <c r="AD48" s="78">
        <f t="shared" si="11"/>
        <v>22.383494577765703</v>
      </c>
      <c r="AE48" s="79"/>
    </row>
    <row r="49" spans="1:31" s="30" customFormat="1" ht="30" customHeight="1">
      <c r="A49" s="10">
        <v>64</v>
      </c>
      <c r="B49" s="10">
        <v>40</v>
      </c>
      <c r="C49" s="8" t="s">
        <v>94</v>
      </c>
      <c r="D49" s="74">
        <v>15969</v>
      </c>
      <c r="E49" s="75">
        <f t="shared" si="6"/>
        <v>12.984500000000001</v>
      </c>
      <c r="F49" s="76">
        <v>14245</v>
      </c>
      <c r="G49" s="75">
        <f t="shared" si="18"/>
        <v>16.244999999999997</v>
      </c>
      <c r="H49" s="24">
        <v>3.45</v>
      </c>
      <c r="I49" s="75">
        <f t="shared" si="7"/>
        <v>0</v>
      </c>
      <c r="J49" s="13">
        <v>1.29</v>
      </c>
      <c r="K49" s="75">
        <f t="shared" si="2"/>
        <v>10</v>
      </c>
      <c r="L49" s="23">
        <v>1.2101994483742049</v>
      </c>
      <c r="M49" s="75">
        <f t="shared" si="3"/>
        <v>10</v>
      </c>
      <c r="N49" s="29"/>
      <c r="O49" s="29"/>
      <c r="P49" s="29"/>
      <c r="Q49" s="29"/>
      <c r="R49" s="77">
        <v>76.63</v>
      </c>
      <c r="S49" s="75">
        <f t="shared" si="8"/>
        <v>19.157499999999999</v>
      </c>
      <c r="T49" s="97"/>
      <c r="U49" s="97">
        <f>$U$121</f>
        <v>120</v>
      </c>
      <c r="V49" s="97"/>
      <c r="W49" s="29"/>
      <c r="X49" s="29">
        <v>30</v>
      </c>
      <c r="Y49" s="75">
        <f t="shared" si="13"/>
        <v>6</v>
      </c>
      <c r="Z49" s="29"/>
      <c r="AA49" s="28">
        <v>356</v>
      </c>
      <c r="AB49" s="75">
        <f t="shared" si="5"/>
        <v>7.12</v>
      </c>
      <c r="AC49" s="28">
        <f t="shared" si="10"/>
        <v>201.50700000000001</v>
      </c>
      <c r="AD49" s="78">
        <f t="shared" si="11"/>
        <v>23.646266982698634</v>
      </c>
      <c r="AE49" s="79"/>
    </row>
    <row r="50" spans="1:31" s="30" customFormat="1" ht="30" customHeight="1">
      <c r="A50" s="10">
        <v>32</v>
      </c>
      <c r="B50" s="10">
        <v>41</v>
      </c>
      <c r="C50" s="8" t="s">
        <v>62</v>
      </c>
      <c r="D50" s="74">
        <v>13755</v>
      </c>
      <c r="E50" s="75">
        <f t="shared" si="6"/>
        <v>11.8775</v>
      </c>
      <c r="F50" s="76">
        <v>11769</v>
      </c>
      <c r="G50" s="75">
        <f t="shared" si="18"/>
        <v>13.769</v>
      </c>
      <c r="H50" s="24">
        <v>4.45</v>
      </c>
      <c r="I50" s="75">
        <f t="shared" si="7"/>
        <v>0</v>
      </c>
      <c r="J50" s="13">
        <v>3.3439999999999999</v>
      </c>
      <c r="K50" s="75">
        <f t="shared" si="2"/>
        <v>10</v>
      </c>
      <c r="L50" s="23">
        <v>4.9225696284519813</v>
      </c>
      <c r="M50" s="75">
        <f t="shared" si="3"/>
        <v>17.306424071129953</v>
      </c>
      <c r="N50" s="29"/>
      <c r="O50" s="29"/>
      <c r="P50" s="29"/>
      <c r="Q50" s="29"/>
      <c r="R50" s="77">
        <v>76.48</v>
      </c>
      <c r="S50" s="75">
        <f t="shared" si="8"/>
        <v>19.12</v>
      </c>
      <c r="T50" s="97"/>
      <c r="U50" s="97">
        <f>$U$121</f>
        <v>120</v>
      </c>
      <c r="V50" s="97"/>
      <c r="W50" s="29"/>
      <c r="X50" s="29">
        <v>28</v>
      </c>
      <c r="Y50" s="75">
        <f t="shared" si="13"/>
        <v>5.6000000000000005</v>
      </c>
      <c r="Z50" s="29"/>
      <c r="AA50" s="28">
        <v>77</v>
      </c>
      <c r="AB50" s="75">
        <f t="shared" si="5"/>
        <v>0</v>
      </c>
      <c r="AC50" s="28">
        <f t="shared" si="10"/>
        <v>197.67292407112996</v>
      </c>
      <c r="AD50" s="78">
        <f t="shared" si="11"/>
        <v>23.196349197976517</v>
      </c>
      <c r="AE50" s="79"/>
    </row>
    <row r="51" spans="1:31" s="30" customFormat="1" ht="30" customHeight="1">
      <c r="A51" s="10">
        <v>93</v>
      </c>
      <c r="B51" s="10">
        <v>42</v>
      </c>
      <c r="C51" s="8" t="s">
        <v>123</v>
      </c>
      <c r="D51" s="74">
        <v>8890</v>
      </c>
      <c r="E51" s="75">
        <f t="shared" si="6"/>
        <v>10</v>
      </c>
      <c r="F51" s="76">
        <v>8940</v>
      </c>
      <c r="G51" s="75">
        <f t="shared" si="18"/>
        <v>10.940000000000001</v>
      </c>
      <c r="H51" s="24">
        <v>37.56</v>
      </c>
      <c r="I51" s="75">
        <f t="shared" si="7"/>
        <v>32.56</v>
      </c>
      <c r="J51" s="13">
        <v>0.505</v>
      </c>
      <c r="K51" s="75">
        <f t="shared" si="2"/>
        <v>10</v>
      </c>
      <c r="L51" s="23">
        <v>0.54017050134240396</v>
      </c>
      <c r="M51" s="75">
        <f t="shared" si="3"/>
        <v>10</v>
      </c>
      <c r="N51" s="29"/>
      <c r="O51" s="29"/>
      <c r="P51" s="29"/>
      <c r="Q51" s="29"/>
      <c r="R51" s="77">
        <v>56.825121819166199</v>
      </c>
      <c r="S51" s="75">
        <f t="shared" si="8"/>
        <v>14.20628045479155</v>
      </c>
      <c r="T51" s="97"/>
      <c r="U51" s="97"/>
      <c r="V51" s="97">
        <f t="shared" ref="V51" si="21">$V$121</f>
        <v>130</v>
      </c>
      <c r="W51" s="29"/>
      <c r="X51" s="29">
        <v>13</v>
      </c>
      <c r="Y51" s="75">
        <f t="shared" si="13"/>
        <v>2.6</v>
      </c>
      <c r="Z51" s="29"/>
      <c r="AA51" s="28">
        <v>8</v>
      </c>
      <c r="AB51" s="75">
        <f t="shared" si="5"/>
        <v>0</v>
      </c>
      <c r="AC51" s="28">
        <f t="shared" si="10"/>
        <v>220.30628045479156</v>
      </c>
      <c r="AD51" s="78">
        <f t="shared" si="11"/>
        <v>25.852308483572692</v>
      </c>
      <c r="AE51" s="79"/>
    </row>
    <row r="52" spans="1:31" s="30" customFormat="1" ht="30" customHeight="1">
      <c r="A52" s="10">
        <v>92</v>
      </c>
      <c r="B52" s="10">
        <v>43</v>
      </c>
      <c r="C52" s="8" t="s">
        <v>122</v>
      </c>
      <c r="D52" s="74">
        <v>9593</v>
      </c>
      <c r="E52" s="75">
        <f t="shared" si="6"/>
        <v>10</v>
      </c>
      <c r="F52" s="76">
        <v>9663</v>
      </c>
      <c r="G52" s="75">
        <f t="shared" si="18"/>
        <v>11.663</v>
      </c>
      <c r="H52" s="24">
        <v>33.75</v>
      </c>
      <c r="I52" s="75">
        <f t="shared" si="7"/>
        <v>28.75</v>
      </c>
      <c r="J52" s="13">
        <v>0.155</v>
      </c>
      <c r="K52" s="75">
        <f t="shared" si="2"/>
        <v>10</v>
      </c>
      <c r="L52" s="23">
        <v>0.19090315667606814</v>
      </c>
      <c r="M52" s="75">
        <f t="shared" si="3"/>
        <v>10</v>
      </c>
      <c r="N52" s="29"/>
      <c r="O52" s="29"/>
      <c r="P52" s="29"/>
      <c r="Q52" s="29"/>
      <c r="R52" s="77">
        <v>57</v>
      </c>
      <c r="S52" s="75">
        <f t="shared" si="8"/>
        <v>14.25</v>
      </c>
      <c r="T52" s="97"/>
      <c r="U52" s="97"/>
      <c r="V52" s="97">
        <f t="shared" ref="V52" si="22">$V$121</f>
        <v>130</v>
      </c>
      <c r="W52" s="29"/>
      <c r="X52" s="29">
        <v>14</v>
      </c>
      <c r="Y52" s="75">
        <f t="shared" si="13"/>
        <v>2.8000000000000003</v>
      </c>
      <c r="Z52" s="29"/>
      <c r="AA52" s="28">
        <v>21</v>
      </c>
      <c r="AB52" s="75">
        <f t="shared" si="5"/>
        <v>0</v>
      </c>
      <c r="AC52" s="28">
        <f t="shared" si="10"/>
        <v>217.46300000000002</v>
      </c>
      <c r="AD52" s="78">
        <f t="shared" si="11"/>
        <v>25.518657698534508</v>
      </c>
      <c r="AE52" s="79"/>
    </row>
    <row r="53" spans="1:31" s="30" customFormat="1" ht="30" customHeight="1">
      <c r="A53" s="10">
        <v>71</v>
      </c>
      <c r="B53" s="10">
        <v>44</v>
      </c>
      <c r="C53" s="8" t="s">
        <v>101</v>
      </c>
      <c r="D53" s="74">
        <v>15038</v>
      </c>
      <c r="E53" s="75">
        <f t="shared" si="6"/>
        <v>12.519</v>
      </c>
      <c r="F53" s="76">
        <v>7168</v>
      </c>
      <c r="G53" s="75">
        <f t="shared" si="18"/>
        <v>9.1679999999999993</v>
      </c>
      <c r="H53" s="24">
        <v>4.6399999999999997</v>
      </c>
      <c r="I53" s="75">
        <f t="shared" si="7"/>
        <v>0</v>
      </c>
      <c r="J53" s="13">
        <v>1.1499999999999999</v>
      </c>
      <c r="K53" s="75">
        <f t="shared" si="2"/>
        <v>10</v>
      </c>
      <c r="L53" s="23">
        <v>1.7156241142158106</v>
      </c>
      <c r="M53" s="75">
        <f t="shared" si="3"/>
        <v>10</v>
      </c>
      <c r="N53" s="29"/>
      <c r="O53" s="29"/>
      <c r="P53" s="29"/>
      <c r="Q53" s="29"/>
      <c r="R53" s="77">
        <v>47.4507741362874</v>
      </c>
      <c r="S53" s="75">
        <f t="shared" si="8"/>
        <v>11.86269353407185</v>
      </c>
      <c r="T53" s="97"/>
      <c r="U53" s="97">
        <f>$U$121</f>
        <v>120</v>
      </c>
      <c r="V53" s="97"/>
      <c r="W53" s="29"/>
      <c r="X53" s="29">
        <v>21</v>
      </c>
      <c r="Y53" s="75">
        <f t="shared" si="13"/>
        <v>4.2</v>
      </c>
      <c r="Z53" s="29"/>
      <c r="AA53" s="28">
        <v>63</v>
      </c>
      <c r="AB53" s="75">
        <f t="shared" si="5"/>
        <v>0</v>
      </c>
      <c r="AC53" s="28">
        <f t="shared" si="10"/>
        <v>177.74969353407184</v>
      </c>
      <c r="AD53" s="78">
        <f t="shared" si="11"/>
        <v>20.858415387056148</v>
      </c>
      <c r="AE53" s="79"/>
    </row>
    <row r="54" spans="1:31" s="30" customFormat="1" ht="30" customHeight="1">
      <c r="A54" s="10">
        <v>62</v>
      </c>
      <c r="B54" s="10">
        <v>45</v>
      </c>
      <c r="C54" s="8" t="s">
        <v>92</v>
      </c>
      <c r="D54" s="74">
        <v>16452</v>
      </c>
      <c r="E54" s="75">
        <f t="shared" si="6"/>
        <v>13.225999999999999</v>
      </c>
      <c r="F54" s="76">
        <v>17530</v>
      </c>
      <c r="G54" s="75">
        <f t="shared" si="18"/>
        <v>19.53</v>
      </c>
      <c r="H54" s="24">
        <v>2.85</v>
      </c>
      <c r="I54" s="75">
        <f t="shared" si="7"/>
        <v>0</v>
      </c>
      <c r="J54" s="13">
        <v>0.59499999999999997</v>
      </c>
      <c r="K54" s="75">
        <f t="shared" si="2"/>
        <v>10</v>
      </c>
      <c r="L54" s="23">
        <v>0.5710940049526807</v>
      </c>
      <c r="M54" s="75">
        <f t="shared" si="3"/>
        <v>10</v>
      </c>
      <c r="N54" s="29"/>
      <c r="O54" s="29"/>
      <c r="P54" s="29"/>
      <c r="Q54" s="29"/>
      <c r="R54" s="77">
        <v>68.39</v>
      </c>
      <c r="S54" s="75">
        <f t="shared" si="8"/>
        <v>17.0975</v>
      </c>
      <c r="T54" s="97"/>
      <c r="U54" s="97">
        <f>$U$121</f>
        <v>120</v>
      </c>
      <c r="V54" s="97"/>
      <c r="W54" s="29"/>
      <c r="X54" s="29">
        <v>31</v>
      </c>
      <c r="Y54" s="75">
        <f t="shared" si="13"/>
        <v>6.2</v>
      </c>
      <c r="Z54" s="29"/>
      <c r="AA54" s="28">
        <v>38</v>
      </c>
      <c r="AB54" s="75">
        <f t="shared" si="5"/>
        <v>0</v>
      </c>
      <c r="AC54" s="28">
        <f t="shared" si="10"/>
        <v>196.05349999999999</v>
      </c>
      <c r="AD54" s="78">
        <f t="shared" si="11"/>
        <v>23.006314440155954</v>
      </c>
      <c r="AE54" s="79"/>
    </row>
    <row r="55" spans="1:31" s="30" customFormat="1" ht="30" customHeight="1">
      <c r="A55" s="10">
        <v>77</v>
      </c>
      <c r="B55" s="10">
        <v>46</v>
      </c>
      <c r="C55" s="8" t="s">
        <v>107</v>
      </c>
      <c r="D55" s="74">
        <v>12815</v>
      </c>
      <c r="E55" s="75">
        <f t="shared" si="6"/>
        <v>11.407500000000001</v>
      </c>
      <c r="F55" s="76">
        <v>8821</v>
      </c>
      <c r="G55" s="75">
        <f t="shared" si="18"/>
        <v>10.821</v>
      </c>
      <c r="H55" s="24">
        <v>3.62</v>
      </c>
      <c r="I55" s="75">
        <f t="shared" si="7"/>
        <v>0</v>
      </c>
      <c r="J55" s="13">
        <v>1.4830000000000001</v>
      </c>
      <c r="K55" s="75">
        <f t="shared" si="2"/>
        <v>10</v>
      </c>
      <c r="L55" s="23">
        <v>2.1880578957463448</v>
      </c>
      <c r="M55" s="75">
        <f t="shared" si="3"/>
        <v>10.470144739365862</v>
      </c>
      <c r="N55" s="29"/>
      <c r="O55" s="29"/>
      <c r="P55" s="29"/>
      <c r="Q55" s="29"/>
      <c r="R55" s="77">
        <v>24.389727521012901</v>
      </c>
      <c r="S55" s="75">
        <f t="shared" si="8"/>
        <v>6.0974318802532252</v>
      </c>
      <c r="T55" s="97"/>
      <c r="U55" s="97">
        <f>$U$121</f>
        <v>120</v>
      </c>
      <c r="V55" s="97"/>
      <c r="W55" s="29"/>
      <c r="X55" s="29">
        <v>20</v>
      </c>
      <c r="Y55" s="75">
        <f t="shared" si="13"/>
        <v>4</v>
      </c>
      <c r="Z55" s="29"/>
      <c r="AA55" s="28">
        <v>55</v>
      </c>
      <c r="AB55" s="75">
        <f t="shared" si="5"/>
        <v>0</v>
      </c>
      <c r="AC55" s="28">
        <f t="shared" si="10"/>
        <v>172.7960766196191</v>
      </c>
      <c r="AD55" s="78">
        <f t="shared" si="11"/>
        <v>20.277122687104477</v>
      </c>
      <c r="AE55" s="79"/>
    </row>
    <row r="56" spans="1:31" s="30" customFormat="1" ht="30" customHeight="1">
      <c r="A56" s="10">
        <v>61</v>
      </c>
      <c r="B56" s="10">
        <v>47</v>
      </c>
      <c r="C56" s="8" t="s">
        <v>91</v>
      </c>
      <c r="D56" s="74">
        <v>26273</v>
      </c>
      <c r="E56" s="75">
        <f t="shared" si="6"/>
        <v>18.136499999999998</v>
      </c>
      <c r="F56" s="76">
        <v>17623</v>
      </c>
      <c r="G56" s="75">
        <f t="shared" si="18"/>
        <v>19.622999999999998</v>
      </c>
      <c r="H56" s="24">
        <v>1.73</v>
      </c>
      <c r="I56" s="75">
        <f t="shared" si="7"/>
        <v>0</v>
      </c>
      <c r="J56" s="13">
        <v>4.1870000000000003</v>
      </c>
      <c r="K56" s="75">
        <f t="shared" si="2"/>
        <v>10</v>
      </c>
      <c r="L56" s="23">
        <v>1.8633402164625463</v>
      </c>
      <c r="M56" s="75">
        <f t="shared" si="3"/>
        <v>10</v>
      </c>
      <c r="N56" s="29"/>
      <c r="O56" s="29"/>
      <c r="P56" s="29"/>
      <c r="Q56" s="29"/>
      <c r="R56" s="77">
        <v>53.15</v>
      </c>
      <c r="S56" s="75">
        <f t="shared" si="8"/>
        <v>13.2875</v>
      </c>
      <c r="T56" s="97">
        <f>$T$121</f>
        <v>110</v>
      </c>
      <c r="U56" s="97"/>
      <c r="V56" s="97"/>
      <c r="W56" s="29"/>
      <c r="X56" s="29">
        <v>44</v>
      </c>
      <c r="Y56" s="75">
        <f t="shared" si="13"/>
        <v>8.8000000000000007</v>
      </c>
      <c r="Z56" s="29"/>
      <c r="AA56" s="28">
        <v>210</v>
      </c>
      <c r="AB56" s="75">
        <f t="shared" si="5"/>
        <v>4.2</v>
      </c>
      <c r="AC56" s="28">
        <f t="shared" si="10"/>
        <v>194.047</v>
      </c>
      <c r="AD56" s="78">
        <f t="shared" si="11"/>
        <v>22.770857435184489</v>
      </c>
      <c r="AE56" s="79"/>
    </row>
    <row r="57" spans="1:31" s="30" customFormat="1" ht="30" customHeight="1">
      <c r="A57" s="10">
        <v>49</v>
      </c>
      <c r="B57" s="10">
        <v>48</v>
      </c>
      <c r="C57" s="8" t="s">
        <v>79</v>
      </c>
      <c r="D57" s="74">
        <v>11275</v>
      </c>
      <c r="E57" s="75">
        <f t="shared" si="6"/>
        <v>10.637499999999999</v>
      </c>
      <c r="F57" s="76">
        <v>11477</v>
      </c>
      <c r="G57" s="75">
        <f t="shared" si="18"/>
        <v>13.477</v>
      </c>
      <c r="H57" s="24">
        <v>38.99</v>
      </c>
      <c r="I57" s="75">
        <f t="shared" si="7"/>
        <v>33.99</v>
      </c>
      <c r="J57" s="13">
        <v>0.58799999999999997</v>
      </c>
      <c r="K57" s="75">
        <f t="shared" si="2"/>
        <v>10</v>
      </c>
      <c r="L57" s="23">
        <v>1.5012254901960784</v>
      </c>
      <c r="M57" s="75">
        <f t="shared" si="3"/>
        <v>10</v>
      </c>
      <c r="N57" s="29"/>
      <c r="O57" s="29"/>
      <c r="P57" s="29"/>
      <c r="Q57" s="29"/>
      <c r="R57" s="77">
        <v>40.652108055021202</v>
      </c>
      <c r="S57" s="75">
        <f t="shared" si="8"/>
        <v>10.1630270137553</v>
      </c>
      <c r="T57" s="97"/>
      <c r="U57" s="97"/>
      <c r="V57" s="97">
        <f t="shared" ref="V57" si="23">$V$121</f>
        <v>130</v>
      </c>
      <c r="W57" s="29"/>
      <c r="X57" s="29">
        <v>20</v>
      </c>
      <c r="Y57" s="75">
        <f t="shared" si="13"/>
        <v>4</v>
      </c>
      <c r="Z57" s="29"/>
      <c r="AA57" s="28">
        <v>40</v>
      </c>
      <c r="AB57" s="75">
        <f t="shared" si="5"/>
        <v>0</v>
      </c>
      <c r="AC57" s="28">
        <f t="shared" si="10"/>
        <v>222.26752701375528</v>
      </c>
      <c r="AD57" s="78">
        <f t="shared" si="11"/>
        <v>26.082455127372434</v>
      </c>
      <c r="AE57" s="79"/>
    </row>
    <row r="58" spans="1:31" s="30" customFormat="1" ht="30" customHeight="1">
      <c r="A58" s="10">
        <v>86</v>
      </c>
      <c r="B58" s="10">
        <v>49</v>
      </c>
      <c r="C58" s="8" t="s">
        <v>116</v>
      </c>
      <c r="D58" s="74">
        <v>11316</v>
      </c>
      <c r="E58" s="75">
        <f t="shared" si="6"/>
        <v>10.657999999999999</v>
      </c>
      <c r="F58" s="76">
        <v>5884</v>
      </c>
      <c r="G58" s="75">
        <f t="shared" si="18"/>
        <v>7.8840000000000003</v>
      </c>
      <c r="H58" s="24">
        <v>1.79</v>
      </c>
      <c r="I58" s="75">
        <f t="shared" si="7"/>
        <v>0</v>
      </c>
      <c r="J58" s="13">
        <v>1.35</v>
      </c>
      <c r="K58" s="75">
        <f t="shared" si="2"/>
        <v>10</v>
      </c>
      <c r="L58" s="23">
        <v>2.2884070991473564</v>
      </c>
      <c r="M58" s="75">
        <f t="shared" si="3"/>
        <v>10.721017747868391</v>
      </c>
      <c r="N58" s="29"/>
      <c r="O58" s="29"/>
      <c r="P58" s="29"/>
      <c r="Q58" s="29"/>
      <c r="R58" s="77">
        <v>69.069999999999993</v>
      </c>
      <c r="S58" s="75">
        <f t="shared" si="8"/>
        <v>17.267499999999998</v>
      </c>
      <c r="T58" s="97"/>
      <c r="U58" s="97">
        <f>$U$121</f>
        <v>120</v>
      </c>
      <c r="V58" s="97"/>
      <c r="W58" s="29"/>
      <c r="X58" s="29">
        <v>24</v>
      </c>
      <c r="Y58" s="75">
        <f t="shared" si="13"/>
        <v>4.8000000000000007</v>
      </c>
      <c r="Z58" s="29"/>
      <c r="AA58" s="28">
        <v>203</v>
      </c>
      <c r="AB58" s="75">
        <f t="shared" si="5"/>
        <v>4.0599999999999996</v>
      </c>
      <c r="AC58" s="28">
        <f t="shared" si="10"/>
        <v>185.39051774786839</v>
      </c>
      <c r="AD58" s="78">
        <f t="shared" si="11"/>
        <v>21.755044136068843</v>
      </c>
      <c r="AE58" s="79"/>
    </row>
    <row r="59" spans="1:31" s="30" customFormat="1" ht="30" customHeight="1">
      <c r="A59" s="10">
        <v>67</v>
      </c>
      <c r="B59" s="10">
        <v>50</v>
      </c>
      <c r="C59" s="8" t="s">
        <v>97</v>
      </c>
      <c r="D59" s="74">
        <v>36435</v>
      </c>
      <c r="E59" s="75">
        <f t="shared" si="6"/>
        <v>23.217500000000001</v>
      </c>
      <c r="F59" s="76">
        <v>9703</v>
      </c>
      <c r="G59" s="75">
        <f t="shared" si="18"/>
        <v>11.702999999999999</v>
      </c>
      <c r="H59" s="24">
        <v>1.93</v>
      </c>
      <c r="I59" s="75">
        <f t="shared" si="7"/>
        <v>0</v>
      </c>
      <c r="J59" s="13">
        <v>8.0679999999999996</v>
      </c>
      <c r="K59" s="75">
        <f t="shared" si="2"/>
        <v>13.068</v>
      </c>
      <c r="L59" s="23">
        <v>2.7126804699110343</v>
      </c>
      <c r="M59" s="75">
        <f t="shared" si="3"/>
        <v>11.781701174777586</v>
      </c>
      <c r="N59" s="29"/>
      <c r="O59" s="29"/>
      <c r="P59" s="29"/>
      <c r="Q59" s="29"/>
      <c r="R59" s="77">
        <v>63.921589793304399</v>
      </c>
      <c r="S59" s="75">
        <f t="shared" si="8"/>
        <v>15.9803974483261</v>
      </c>
      <c r="T59" s="97">
        <f>$T$121</f>
        <v>110</v>
      </c>
      <c r="U59" s="97"/>
      <c r="V59" s="97"/>
      <c r="W59" s="29"/>
      <c r="X59" s="29">
        <v>41</v>
      </c>
      <c r="Y59" s="75">
        <f t="shared" si="13"/>
        <v>8.2000000000000011</v>
      </c>
      <c r="Z59" s="29"/>
      <c r="AA59" s="28">
        <v>1209</v>
      </c>
      <c r="AB59" s="75">
        <f t="shared" si="5"/>
        <v>24.18</v>
      </c>
      <c r="AC59" s="28">
        <f t="shared" si="10"/>
        <v>218.13059862310368</v>
      </c>
      <c r="AD59" s="78">
        <f t="shared" si="11"/>
        <v>25.596998477163492</v>
      </c>
      <c r="AE59" s="79"/>
    </row>
    <row r="60" spans="1:31" s="30" customFormat="1" ht="30" customHeight="1">
      <c r="A60" s="10">
        <v>36</v>
      </c>
      <c r="B60" s="10">
        <v>51</v>
      </c>
      <c r="C60" s="8" t="s">
        <v>66</v>
      </c>
      <c r="D60" s="74">
        <v>8873</v>
      </c>
      <c r="E60" s="75">
        <f t="shared" si="6"/>
        <v>10</v>
      </c>
      <c r="F60" s="76">
        <v>8628</v>
      </c>
      <c r="G60" s="75">
        <f t="shared" si="18"/>
        <v>10.628</v>
      </c>
      <c r="H60" s="24">
        <v>9.91</v>
      </c>
      <c r="I60" s="75">
        <f t="shared" si="7"/>
        <v>4.91</v>
      </c>
      <c r="J60" s="13">
        <v>0.67700000000000005</v>
      </c>
      <c r="K60" s="75">
        <f t="shared" si="2"/>
        <v>10</v>
      </c>
      <c r="L60" s="23">
        <v>1.6476429214631654</v>
      </c>
      <c r="M60" s="75">
        <f t="shared" si="3"/>
        <v>10</v>
      </c>
      <c r="N60" s="29"/>
      <c r="O60" s="29"/>
      <c r="P60" s="29"/>
      <c r="Q60" s="29"/>
      <c r="R60" s="77">
        <v>67.260000000000005</v>
      </c>
      <c r="S60" s="75">
        <f t="shared" si="8"/>
        <v>16.815000000000001</v>
      </c>
      <c r="T60" s="97"/>
      <c r="U60" s="97"/>
      <c r="V60" s="97">
        <f t="shared" ref="V60:V69" si="24">$V$121</f>
        <v>130</v>
      </c>
      <c r="W60" s="29"/>
      <c r="X60" s="29">
        <v>15</v>
      </c>
      <c r="Y60" s="75">
        <f t="shared" si="13"/>
        <v>3</v>
      </c>
      <c r="Z60" s="29"/>
      <c r="AA60" s="28">
        <v>40</v>
      </c>
      <c r="AB60" s="75">
        <f t="shared" si="5"/>
        <v>0</v>
      </c>
      <c r="AC60" s="28">
        <f t="shared" si="10"/>
        <v>195.35300000000001</v>
      </c>
      <c r="AD60" s="78">
        <f t="shared" si="11"/>
        <v>22.924112779561629</v>
      </c>
      <c r="AE60" s="79"/>
    </row>
    <row r="61" spans="1:31" s="30" customFormat="1" ht="30" customHeight="1">
      <c r="A61" s="10">
        <v>75</v>
      </c>
      <c r="B61" s="10">
        <v>52</v>
      </c>
      <c r="C61" s="8" t="s">
        <v>105</v>
      </c>
      <c r="D61" s="74">
        <v>8907</v>
      </c>
      <c r="E61" s="75">
        <f t="shared" si="6"/>
        <v>10</v>
      </c>
      <c r="F61" s="76">
        <v>9857</v>
      </c>
      <c r="G61" s="75">
        <f t="shared" si="18"/>
        <v>11.856999999999999</v>
      </c>
      <c r="H61" s="24">
        <v>13.51</v>
      </c>
      <c r="I61" s="75">
        <f t="shared" si="7"/>
        <v>8.51</v>
      </c>
      <c r="J61" s="13">
        <v>0.27</v>
      </c>
      <c r="K61" s="75">
        <f t="shared" si="2"/>
        <v>10</v>
      </c>
      <c r="L61" s="23">
        <v>0.39814200398142008</v>
      </c>
      <c r="M61" s="75">
        <f t="shared" si="3"/>
        <v>10</v>
      </c>
      <c r="N61" s="29"/>
      <c r="O61" s="29"/>
      <c r="P61" s="29"/>
      <c r="Q61" s="29"/>
      <c r="R61" s="77">
        <v>80.555610265886202</v>
      </c>
      <c r="S61" s="75">
        <f t="shared" si="8"/>
        <v>20.13890256647155</v>
      </c>
      <c r="T61" s="97"/>
      <c r="U61" s="97"/>
      <c r="V61" s="97">
        <f t="shared" si="24"/>
        <v>130</v>
      </c>
      <c r="W61" s="29"/>
      <c r="X61" s="29">
        <v>16</v>
      </c>
      <c r="Y61" s="75">
        <f t="shared" si="13"/>
        <v>3.2</v>
      </c>
      <c r="Z61" s="29"/>
      <c r="AA61" s="28">
        <v>107</v>
      </c>
      <c r="AB61" s="75">
        <f t="shared" si="5"/>
        <v>2.14</v>
      </c>
      <c r="AC61" s="28">
        <f t="shared" si="10"/>
        <v>205.84590256647152</v>
      </c>
      <c r="AD61" s="78">
        <f t="shared" si="11"/>
        <v>24.155424721629295</v>
      </c>
      <c r="AE61" s="79"/>
    </row>
    <row r="62" spans="1:31" s="30" customFormat="1" ht="30" customHeight="1">
      <c r="A62" s="10">
        <v>89</v>
      </c>
      <c r="B62" s="10">
        <v>53</v>
      </c>
      <c r="C62" s="8" t="s">
        <v>119</v>
      </c>
      <c r="D62" s="74">
        <v>14707</v>
      </c>
      <c r="E62" s="75">
        <f t="shared" si="6"/>
        <v>12.3535</v>
      </c>
      <c r="F62" s="76">
        <v>12604</v>
      </c>
      <c r="G62" s="75">
        <f t="shared" si="18"/>
        <v>14.603999999999999</v>
      </c>
      <c r="H62" s="24">
        <v>21.51</v>
      </c>
      <c r="I62" s="75">
        <f t="shared" si="7"/>
        <v>16.510000000000002</v>
      </c>
      <c r="J62" s="13">
        <v>1.175</v>
      </c>
      <c r="K62" s="75">
        <f t="shared" si="2"/>
        <v>10</v>
      </c>
      <c r="L62" s="23">
        <v>0.52976609136323471</v>
      </c>
      <c r="M62" s="75">
        <f t="shared" si="3"/>
        <v>10</v>
      </c>
      <c r="N62" s="29"/>
      <c r="O62" s="29"/>
      <c r="P62" s="29"/>
      <c r="Q62" s="29"/>
      <c r="R62" s="77">
        <v>70.530433149417902</v>
      </c>
      <c r="S62" s="75">
        <f t="shared" si="8"/>
        <v>17.632608287354476</v>
      </c>
      <c r="T62" s="97"/>
      <c r="U62" s="97"/>
      <c r="V62" s="97">
        <f t="shared" si="24"/>
        <v>130</v>
      </c>
      <c r="W62" s="29"/>
      <c r="X62" s="29">
        <v>22</v>
      </c>
      <c r="Y62" s="75">
        <f t="shared" si="13"/>
        <v>4.4000000000000004</v>
      </c>
      <c r="Z62" s="29"/>
      <c r="AA62" s="28">
        <v>91</v>
      </c>
      <c r="AB62" s="75">
        <f t="shared" si="5"/>
        <v>0</v>
      </c>
      <c r="AC62" s="28">
        <f t="shared" si="10"/>
        <v>215.50010828735449</v>
      </c>
      <c r="AD62" s="78">
        <f t="shared" si="11"/>
        <v>25.288318000681112</v>
      </c>
      <c r="AE62" s="79"/>
    </row>
    <row r="63" spans="1:31" s="30" customFormat="1" ht="30" customHeight="1">
      <c r="A63" s="10">
        <v>39</v>
      </c>
      <c r="B63" s="10">
        <v>54</v>
      </c>
      <c r="C63" s="8" t="s">
        <v>69</v>
      </c>
      <c r="D63" s="74">
        <v>8204</v>
      </c>
      <c r="E63" s="75">
        <f t="shared" si="6"/>
        <v>10</v>
      </c>
      <c r="F63" s="76">
        <v>8344</v>
      </c>
      <c r="G63" s="75">
        <f t="shared" si="18"/>
        <v>10.344000000000001</v>
      </c>
      <c r="H63" s="24">
        <v>9.77</v>
      </c>
      <c r="I63" s="75">
        <f t="shared" si="7"/>
        <v>4.7699999999999996</v>
      </c>
      <c r="J63" s="13">
        <v>7.5999999999999998E-2</v>
      </c>
      <c r="K63" s="75">
        <f t="shared" si="2"/>
        <v>10</v>
      </c>
      <c r="L63" s="23">
        <v>0.10351966873706005</v>
      </c>
      <c r="M63" s="75">
        <f t="shared" si="3"/>
        <v>10</v>
      </c>
      <c r="N63" s="29"/>
      <c r="O63" s="29"/>
      <c r="P63" s="29"/>
      <c r="Q63" s="29"/>
      <c r="R63" s="77">
        <v>72.528075867232303</v>
      </c>
      <c r="S63" s="75">
        <f t="shared" si="8"/>
        <v>18.132018966808076</v>
      </c>
      <c r="T63" s="97"/>
      <c r="U63" s="97">
        <f>$U$121</f>
        <v>120</v>
      </c>
      <c r="V63" s="97"/>
      <c r="W63" s="29"/>
      <c r="X63" s="29">
        <v>16</v>
      </c>
      <c r="Y63" s="75">
        <f t="shared" si="13"/>
        <v>3.2</v>
      </c>
      <c r="Z63" s="29"/>
      <c r="AA63" s="28">
        <v>66</v>
      </c>
      <c r="AB63" s="75">
        <f t="shared" si="5"/>
        <v>0</v>
      </c>
      <c r="AC63" s="28">
        <f t="shared" si="10"/>
        <v>186.44601896680808</v>
      </c>
      <c r="AD63" s="78">
        <f t="shared" si="11"/>
        <v>21.87890416883997</v>
      </c>
      <c r="AE63" s="79"/>
    </row>
    <row r="64" spans="1:31" s="30" customFormat="1" ht="30" customHeight="1">
      <c r="A64" s="10">
        <v>18</v>
      </c>
      <c r="B64" s="10">
        <v>55</v>
      </c>
      <c r="C64" s="8" t="s">
        <v>48</v>
      </c>
      <c r="D64" s="74">
        <v>6834</v>
      </c>
      <c r="E64" s="75">
        <f t="shared" si="6"/>
        <v>10</v>
      </c>
      <c r="F64" s="76">
        <v>6594</v>
      </c>
      <c r="G64" s="75">
        <f t="shared" si="18"/>
        <v>8.5940000000000012</v>
      </c>
      <c r="H64" s="24">
        <v>34.5</v>
      </c>
      <c r="I64" s="75">
        <f t="shared" si="7"/>
        <v>29.5</v>
      </c>
      <c r="J64" s="13">
        <v>1.0269999999999999</v>
      </c>
      <c r="K64" s="75">
        <f t="shared" si="2"/>
        <v>10</v>
      </c>
      <c r="L64" s="23">
        <v>2.8720042506781511</v>
      </c>
      <c r="M64" s="75">
        <f t="shared" si="3"/>
        <v>12.180010626695378</v>
      </c>
      <c r="N64" s="29"/>
      <c r="O64" s="29"/>
      <c r="P64" s="29"/>
      <c r="Q64" s="29"/>
      <c r="R64" s="77">
        <v>79.574336104362402</v>
      </c>
      <c r="S64" s="75">
        <f t="shared" si="8"/>
        <v>19.893584026090601</v>
      </c>
      <c r="T64" s="97"/>
      <c r="U64" s="97"/>
      <c r="V64" s="97">
        <f t="shared" si="24"/>
        <v>130</v>
      </c>
      <c r="W64" s="29"/>
      <c r="X64" s="29">
        <v>14</v>
      </c>
      <c r="Y64" s="75">
        <f t="shared" si="13"/>
        <v>2.8000000000000003</v>
      </c>
      <c r="Z64" s="29"/>
      <c r="AA64" s="28">
        <v>68</v>
      </c>
      <c r="AB64" s="75">
        <f t="shared" si="5"/>
        <v>0</v>
      </c>
      <c r="AC64" s="28">
        <f t="shared" si="10"/>
        <v>222.96759465278598</v>
      </c>
      <c r="AD64" s="78">
        <f t="shared" si="11"/>
        <v>26.164606051650331</v>
      </c>
      <c r="AE64" s="79"/>
    </row>
    <row r="65" spans="1:1024 1026:2043 2049:3064 3073:4096 4098:5117 5123:6138 6147:7168 7170:8191 8197:9212 9221:11263 11265:12286 12295:13310 13314:14335 14337:15360 15369:16384" s="30" customFormat="1" ht="30" customHeight="1">
      <c r="A65" s="10">
        <v>51</v>
      </c>
      <c r="B65" s="10">
        <v>56</v>
      </c>
      <c r="C65" s="8" t="s">
        <v>81</v>
      </c>
      <c r="D65" s="74">
        <v>23541</v>
      </c>
      <c r="E65" s="75">
        <f t="shared" si="6"/>
        <v>16.770499999999998</v>
      </c>
      <c r="F65" s="76">
        <v>21150</v>
      </c>
      <c r="G65" s="75">
        <f t="shared" si="18"/>
        <v>23.15</v>
      </c>
      <c r="H65" s="24">
        <v>23.41</v>
      </c>
      <c r="I65" s="75">
        <f t="shared" si="7"/>
        <v>18.41</v>
      </c>
      <c r="J65" s="13">
        <v>18.233000000000001</v>
      </c>
      <c r="K65" s="75">
        <f t="shared" si="2"/>
        <v>23.233000000000001</v>
      </c>
      <c r="L65" s="23">
        <v>9.714422718312111</v>
      </c>
      <c r="M65" s="75">
        <f t="shared" si="3"/>
        <v>29.286056795780276</v>
      </c>
      <c r="N65" s="29"/>
      <c r="O65" s="29"/>
      <c r="P65" s="29"/>
      <c r="Q65" s="29"/>
      <c r="R65" s="77">
        <v>38.372564431390401</v>
      </c>
      <c r="S65" s="75">
        <f t="shared" si="8"/>
        <v>9.5931411078476003</v>
      </c>
      <c r="T65" s="97"/>
      <c r="U65" s="97"/>
      <c r="V65" s="97">
        <f t="shared" si="24"/>
        <v>130</v>
      </c>
      <c r="W65" s="29"/>
      <c r="X65" s="29">
        <v>53</v>
      </c>
      <c r="Y65" s="75">
        <f t="shared" si="13"/>
        <v>10.600000000000001</v>
      </c>
      <c r="Z65" s="29">
        <f>$Z$121</f>
        <v>10</v>
      </c>
      <c r="AA65" s="28">
        <v>93</v>
      </c>
      <c r="AB65" s="75">
        <f t="shared" si="5"/>
        <v>0</v>
      </c>
      <c r="AC65" s="28">
        <f t="shared" si="10"/>
        <v>271.04269790362787</v>
      </c>
      <c r="AD65" s="78">
        <f t="shared" si="11"/>
        <v>31.806081170083985</v>
      </c>
      <c r="AE65" s="79"/>
      <c r="AF65" s="81"/>
      <c r="AG65" s="15"/>
      <c r="AH65" s="82"/>
      <c r="AJ65" s="83"/>
      <c r="AL65" s="22"/>
      <c r="AN65" s="18"/>
      <c r="AP65" s="19"/>
      <c r="AV65" s="84"/>
      <c r="BE65" s="83"/>
      <c r="BI65" s="81"/>
      <c r="BJ65" s="15"/>
      <c r="BK65" s="82"/>
      <c r="BM65" s="83"/>
      <c r="BO65" s="22"/>
      <c r="BQ65" s="18"/>
      <c r="BS65" s="19"/>
      <c r="BY65" s="84"/>
      <c r="CH65" s="83"/>
      <c r="CL65" s="81"/>
      <c r="CM65" s="15"/>
      <c r="CN65" s="82"/>
      <c r="CP65" s="83"/>
      <c r="CR65" s="22"/>
      <c r="CT65" s="18"/>
      <c r="CV65" s="19"/>
      <c r="DB65" s="84"/>
      <c r="DK65" s="83"/>
      <c r="DO65" s="81"/>
      <c r="DP65" s="15"/>
      <c r="DQ65" s="82"/>
      <c r="DS65" s="83"/>
      <c r="DU65" s="22"/>
      <c r="DW65" s="18"/>
      <c r="DY65" s="19"/>
      <c r="EE65" s="84"/>
      <c r="EN65" s="83"/>
      <c r="ER65" s="81"/>
      <c r="ES65" s="15"/>
      <c r="ET65" s="82"/>
      <c r="EV65" s="83"/>
      <c r="EX65" s="22"/>
      <c r="EZ65" s="18"/>
      <c r="FB65" s="19"/>
      <c r="FH65" s="84"/>
      <c r="FQ65" s="83"/>
      <c r="FU65" s="81"/>
      <c r="FV65" s="15"/>
      <c r="FW65" s="82"/>
      <c r="FY65" s="83"/>
      <c r="GA65" s="22"/>
      <c r="GC65" s="18"/>
      <c r="GE65" s="19"/>
      <c r="GK65" s="84"/>
      <c r="GT65" s="83"/>
      <c r="GX65" s="81"/>
      <c r="GY65" s="15"/>
      <c r="GZ65" s="82"/>
      <c r="HB65" s="83"/>
      <c r="HD65" s="22"/>
      <c r="HF65" s="18"/>
      <c r="HH65" s="19"/>
      <c r="HN65" s="84"/>
      <c r="HW65" s="83"/>
      <c r="IA65" s="81"/>
      <c r="IB65" s="15"/>
      <c r="IC65" s="82"/>
      <c r="IE65" s="83"/>
      <c r="IG65" s="22"/>
      <c r="II65" s="18"/>
      <c r="IK65" s="19"/>
      <c r="IQ65" s="84"/>
      <c r="IZ65" s="83"/>
      <c r="JD65" s="81"/>
      <c r="JE65" s="15"/>
      <c r="JF65" s="82"/>
      <c r="JH65" s="83"/>
      <c r="JJ65" s="22"/>
      <c r="JL65" s="18"/>
      <c r="JN65" s="19"/>
      <c r="JT65" s="84"/>
      <c r="KC65" s="83"/>
      <c r="KG65" s="81"/>
      <c r="KH65" s="15"/>
      <c r="KI65" s="82"/>
      <c r="KK65" s="83"/>
      <c r="KM65" s="22"/>
      <c r="KO65" s="18"/>
      <c r="KQ65" s="19"/>
      <c r="KW65" s="84"/>
      <c r="LF65" s="83"/>
      <c r="LJ65" s="81"/>
      <c r="LK65" s="15"/>
      <c r="LL65" s="82"/>
      <c r="LN65" s="83"/>
      <c r="LP65" s="22"/>
      <c r="LR65" s="18"/>
      <c r="LT65" s="19"/>
      <c r="LZ65" s="84"/>
      <c r="MI65" s="83"/>
      <c r="MM65" s="81"/>
      <c r="MN65" s="15"/>
      <c r="MO65" s="82"/>
      <c r="MQ65" s="83"/>
      <c r="MS65" s="22"/>
      <c r="MU65" s="18"/>
      <c r="MW65" s="19"/>
      <c r="NC65" s="84"/>
      <c r="NL65" s="83"/>
      <c r="NP65" s="81"/>
      <c r="NQ65" s="15"/>
      <c r="NR65" s="82"/>
      <c r="NT65" s="83"/>
      <c r="NV65" s="22"/>
      <c r="NX65" s="18"/>
      <c r="NZ65" s="19"/>
      <c r="OF65" s="84"/>
      <c r="OO65" s="83"/>
      <c r="OS65" s="81"/>
      <c r="OT65" s="15"/>
      <c r="OU65" s="82"/>
      <c r="OW65" s="83"/>
      <c r="OY65" s="22"/>
      <c r="PA65" s="18"/>
      <c r="PC65" s="19"/>
      <c r="PI65" s="84"/>
      <c r="PR65" s="83"/>
      <c r="PV65" s="81"/>
      <c r="PW65" s="15"/>
      <c r="PX65" s="82"/>
      <c r="PZ65" s="83"/>
      <c r="QB65" s="22"/>
      <c r="QD65" s="18"/>
      <c r="QF65" s="19"/>
      <c r="QL65" s="84"/>
      <c r="QU65" s="83"/>
      <c r="QY65" s="81"/>
      <c r="QZ65" s="15"/>
      <c r="RA65" s="82"/>
      <c r="RC65" s="83"/>
      <c r="RE65" s="22"/>
      <c r="RG65" s="18"/>
      <c r="RI65" s="19"/>
      <c r="RO65" s="84"/>
      <c r="RX65" s="83"/>
      <c r="SB65" s="81"/>
      <c r="SC65" s="15"/>
      <c r="SD65" s="82"/>
      <c r="SF65" s="83"/>
      <c r="SH65" s="22"/>
      <c r="SJ65" s="18"/>
      <c r="SL65" s="19"/>
      <c r="SR65" s="84"/>
      <c r="TA65" s="83"/>
      <c r="TE65" s="81"/>
      <c r="TF65" s="15"/>
      <c r="TG65" s="82"/>
      <c r="TI65" s="83"/>
      <c r="TK65" s="22"/>
      <c r="TM65" s="18"/>
      <c r="TO65" s="19"/>
      <c r="TU65" s="84"/>
      <c r="UD65" s="83"/>
      <c r="UH65" s="81"/>
      <c r="UI65" s="15"/>
      <c r="UJ65" s="82"/>
      <c r="UL65" s="83"/>
      <c r="UN65" s="22"/>
      <c r="UP65" s="18"/>
      <c r="UR65" s="19"/>
      <c r="UX65" s="84"/>
      <c r="VG65" s="83"/>
      <c r="VK65" s="81"/>
      <c r="VL65" s="15"/>
      <c r="VM65" s="82"/>
      <c r="VO65" s="83"/>
      <c r="VQ65" s="22"/>
      <c r="VS65" s="18"/>
      <c r="VU65" s="19"/>
      <c r="WA65" s="84"/>
      <c r="WJ65" s="83"/>
      <c r="WN65" s="81"/>
      <c r="WO65" s="15"/>
      <c r="WP65" s="82"/>
      <c r="WR65" s="83"/>
      <c r="WT65" s="22"/>
      <c r="WV65" s="18"/>
      <c r="WX65" s="19"/>
      <c r="XD65" s="84"/>
      <c r="XM65" s="83"/>
      <c r="XQ65" s="81"/>
      <c r="XR65" s="15"/>
      <c r="XS65" s="82"/>
      <c r="XU65" s="83"/>
      <c r="XW65" s="22"/>
      <c r="XY65" s="18"/>
      <c r="YA65" s="19"/>
      <c r="YG65" s="84"/>
      <c r="YP65" s="83"/>
      <c r="YT65" s="81"/>
      <c r="YU65" s="15"/>
      <c r="YV65" s="82"/>
      <c r="YX65" s="83"/>
      <c r="YZ65" s="22"/>
      <c r="ZB65" s="18"/>
      <c r="ZD65" s="19"/>
      <c r="ZJ65" s="84"/>
      <c r="ZS65" s="83"/>
      <c r="ZW65" s="81"/>
      <c r="ZX65" s="15"/>
      <c r="ZY65" s="82"/>
      <c r="AAA65" s="83"/>
      <c r="AAC65" s="22"/>
      <c r="AAE65" s="18"/>
      <c r="AAG65" s="19"/>
      <c r="AAM65" s="84"/>
      <c r="AAV65" s="83"/>
      <c r="AAZ65" s="81"/>
      <c r="ABA65" s="15"/>
      <c r="ABB65" s="82"/>
      <c r="ABD65" s="83"/>
      <c r="ABF65" s="22"/>
      <c r="ABH65" s="18"/>
      <c r="ABJ65" s="19"/>
      <c r="ABP65" s="84"/>
      <c r="ABY65" s="83"/>
      <c r="ACC65" s="81"/>
      <c r="ACD65" s="15"/>
      <c r="ACE65" s="82"/>
      <c r="ACG65" s="83"/>
      <c r="ACI65" s="22"/>
      <c r="ACK65" s="18"/>
      <c r="ACM65" s="19"/>
      <c r="ACS65" s="84"/>
      <c r="ADB65" s="83"/>
      <c r="ADF65" s="81"/>
      <c r="ADG65" s="15"/>
      <c r="ADH65" s="82"/>
      <c r="ADJ65" s="83"/>
      <c r="ADL65" s="22"/>
      <c r="ADN65" s="18"/>
      <c r="ADP65" s="19"/>
      <c r="ADV65" s="84"/>
      <c r="AEE65" s="83"/>
      <c r="AEI65" s="81"/>
      <c r="AEJ65" s="15"/>
      <c r="AEK65" s="82"/>
      <c r="AEM65" s="83"/>
      <c r="AEO65" s="22"/>
      <c r="AEQ65" s="18"/>
      <c r="AES65" s="19"/>
      <c r="AEY65" s="84"/>
      <c r="AFH65" s="83"/>
      <c r="AFL65" s="81"/>
      <c r="AFM65" s="15"/>
      <c r="AFN65" s="82"/>
      <c r="AFP65" s="83"/>
      <c r="AFR65" s="22"/>
      <c r="AFT65" s="18"/>
      <c r="AFV65" s="19"/>
      <c r="AGB65" s="84"/>
      <c r="AGK65" s="83"/>
      <c r="AGO65" s="81"/>
      <c r="AGP65" s="15"/>
      <c r="AGQ65" s="82"/>
      <c r="AGS65" s="83"/>
      <c r="AGU65" s="22"/>
      <c r="AGW65" s="18"/>
      <c r="AGY65" s="19"/>
      <c r="AHE65" s="84"/>
      <c r="AHN65" s="83"/>
      <c r="AHR65" s="81"/>
      <c r="AHS65" s="15"/>
      <c r="AHT65" s="82"/>
      <c r="AHV65" s="83"/>
      <c r="AHX65" s="22"/>
      <c r="AHZ65" s="18"/>
      <c r="AIB65" s="19"/>
      <c r="AIH65" s="84"/>
      <c r="AIQ65" s="83"/>
      <c r="AIU65" s="81"/>
      <c r="AIV65" s="15"/>
      <c r="AIW65" s="82"/>
      <c r="AIY65" s="83"/>
      <c r="AJA65" s="22"/>
      <c r="AJC65" s="18"/>
      <c r="AJE65" s="19"/>
      <c r="AJK65" s="84"/>
      <c r="AJT65" s="83"/>
      <c r="AJX65" s="81"/>
      <c r="AJY65" s="15"/>
      <c r="AJZ65" s="82"/>
      <c r="AKB65" s="83"/>
      <c r="AKD65" s="22"/>
      <c r="AKF65" s="18"/>
      <c r="AKH65" s="19"/>
      <c r="AKN65" s="84"/>
      <c r="AKW65" s="83"/>
      <c r="ALA65" s="81"/>
      <c r="ALB65" s="15"/>
      <c r="ALC65" s="82"/>
      <c r="ALE65" s="83"/>
      <c r="ALG65" s="22"/>
      <c r="ALI65" s="18"/>
      <c r="ALK65" s="19"/>
      <c r="ALQ65" s="84"/>
      <c r="ALZ65" s="83"/>
      <c r="AMD65" s="81"/>
      <c r="AME65" s="15"/>
      <c r="AMF65" s="82"/>
      <c r="AMH65" s="83"/>
      <c r="AMJ65" s="22"/>
      <c r="AML65" s="18"/>
      <c r="AMN65" s="19"/>
      <c r="AMT65" s="84"/>
      <c r="ANC65" s="83"/>
      <c r="ANG65" s="81"/>
      <c r="ANH65" s="15"/>
      <c r="ANI65" s="82"/>
      <c r="ANK65" s="83"/>
      <c r="ANM65" s="22"/>
      <c r="ANO65" s="18"/>
      <c r="ANQ65" s="19"/>
      <c r="ANW65" s="84"/>
      <c r="AOF65" s="83"/>
      <c r="AOJ65" s="81"/>
      <c r="AOK65" s="15"/>
      <c r="AOL65" s="82"/>
      <c r="AON65" s="83"/>
      <c r="AOP65" s="22"/>
      <c r="AOR65" s="18"/>
      <c r="AOT65" s="19"/>
      <c r="AOZ65" s="84"/>
      <c r="API65" s="83"/>
      <c r="APM65" s="81"/>
      <c r="APN65" s="15"/>
      <c r="APO65" s="82"/>
      <c r="APQ65" s="83"/>
      <c r="APS65" s="22"/>
      <c r="APU65" s="18"/>
      <c r="APW65" s="19"/>
      <c r="AQC65" s="84"/>
      <c r="AQL65" s="83"/>
      <c r="AQP65" s="81"/>
      <c r="AQQ65" s="15"/>
      <c r="AQR65" s="82"/>
      <c r="AQT65" s="83"/>
      <c r="AQV65" s="22"/>
      <c r="AQX65" s="18"/>
      <c r="AQZ65" s="19"/>
      <c r="ARF65" s="84"/>
      <c r="ARO65" s="83"/>
      <c r="ARS65" s="81"/>
      <c r="ART65" s="15"/>
      <c r="ARU65" s="82"/>
      <c r="ARW65" s="83"/>
      <c r="ARY65" s="22"/>
      <c r="ASA65" s="18"/>
      <c r="ASC65" s="19"/>
      <c r="ASI65" s="84"/>
      <c r="ASR65" s="83"/>
      <c r="ASV65" s="81"/>
      <c r="ASW65" s="15"/>
      <c r="ASX65" s="82"/>
      <c r="ASZ65" s="83"/>
      <c r="ATB65" s="22"/>
      <c r="ATD65" s="18"/>
      <c r="ATF65" s="19"/>
      <c r="ATL65" s="84"/>
      <c r="ATU65" s="83"/>
      <c r="ATY65" s="81"/>
      <c r="ATZ65" s="15"/>
      <c r="AUA65" s="82"/>
      <c r="AUC65" s="83"/>
      <c r="AUE65" s="22"/>
      <c r="AUG65" s="18"/>
      <c r="AUI65" s="19"/>
      <c r="AUO65" s="84"/>
      <c r="AUX65" s="83"/>
      <c r="AVB65" s="81"/>
      <c r="AVC65" s="15"/>
      <c r="AVD65" s="82"/>
      <c r="AVF65" s="83"/>
      <c r="AVH65" s="22"/>
      <c r="AVJ65" s="18"/>
      <c r="AVL65" s="19"/>
      <c r="AVR65" s="84"/>
      <c r="AWA65" s="83"/>
      <c r="AWE65" s="81"/>
      <c r="AWF65" s="15"/>
      <c r="AWG65" s="82"/>
      <c r="AWI65" s="83"/>
      <c r="AWK65" s="22"/>
      <c r="AWM65" s="18"/>
      <c r="AWO65" s="19"/>
      <c r="AWU65" s="84"/>
      <c r="AXD65" s="83"/>
      <c r="AXH65" s="81"/>
      <c r="AXI65" s="15"/>
      <c r="AXJ65" s="82"/>
      <c r="AXL65" s="83"/>
      <c r="AXN65" s="22"/>
      <c r="AXP65" s="18"/>
      <c r="AXR65" s="19"/>
      <c r="AXX65" s="84"/>
      <c r="AYG65" s="83"/>
      <c r="AYK65" s="81"/>
      <c r="AYL65" s="15"/>
      <c r="AYM65" s="82"/>
      <c r="AYO65" s="83"/>
      <c r="AYQ65" s="22"/>
      <c r="AYS65" s="18"/>
      <c r="AYU65" s="19"/>
      <c r="AZA65" s="84"/>
      <c r="AZJ65" s="83"/>
      <c r="AZN65" s="81"/>
      <c r="AZO65" s="15"/>
      <c r="AZP65" s="82"/>
      <c r="AZR65" s="83"/>
      <c r="AZT65" s="22"/>
      <c r="AZV65" s="18"/>
      <c r="AZX65" s="19"/>
      <c r="BAD65" s="84"/>
      <c r="BAM65" s="83"/>
      <c r="BAQ65" s="81"/>
      <c r="BAR65" s="15"/>
      <c r="BAS65" s="82"/>
      <c r="BAU65" s="83"/>
      <c r="BAW65" s="22"/>
      <c r="BAY65" s="18"/>
      <c r="BBA65" s="19"/>
      <c r="BBG65" s="84"/>
      <c r="BBP65" s="83"/>
      <c r="BBT65" s="81"/>
      <c r="BBU65" s="15"/>
      <c r="BBV65" s="82"/>
      <c r="BBX65" s="83"/>
      <c r="BBZ65" s="22"/>
      <c r="BCB65" s="18"/>
      <c r="BCD65" s="19"/>
      <c r="BCJ65" s="84"/>
      <c r="BCS65" s="83"/>
      <c r="BCW65" s="81"/>
      <c r="BCX65" s="15"/>
      <c r="BCY65" s="82"/>
      <c r="BDA65" s="83"/>
      <c r="BDC65" s="22"/>
      <c r="BDE65" s="18"/>
      <c r="BDG65" s="19"/>
      <c r="BDM65" s="84"/>
      <c r="BDV65" s="83"/>
      <c r="BDZ65" s="81"/>
      <c r="BEA65" s="15"/>
      <c r="BEB65" s="82"/>
      <c r="BED65" s="83"/>
      <c r="BEF65" s="22"/>
      <c r="BEH65" s="18"/>
      <c r="BEJ65" s="19"/>
      <c r="BEP65" s="84"/>
      <c r="BEY65" s="83"/>
      <c r="BFC65" s="81"/>
      <c r="BFD65" s="15"/>
      <c r="BFE65" s="82"/>
      <c r="BFG65" s="83"/>
      <c r="BFI65" s="22"/>
      <c r="BFK65" s="18"/>
      <c r="BFM65" s="19"/>
      <c r="BFS65" s="84"/>
      <c r="BGB65" s="83"/>
      <c r="BGF65" s="81"/>
      <c r="BGG65" s="15"/>
      <c r="BGH65" s="82"/>
      <c r="BGJ65" s="83"/>
      <c r="BGL65" s="22"/>
      <c r="BGN65" s="18"/>
      <c r="BGP65" s="19"/>
      <c r="BGV65" s="84"/>
      <c r="BHE65" s="83"/>
      <c r="BHI65" s="81"/>
      <c r="BHJ65" s="15"/>
      <c r="BHK65" s="82"/>
      <c r="BHM65" s="83"/>
      <c r="BHO65" s="22"/>
      <c r="BHQ65" s="18"/>
      <c r="BHS65" s="19"/>
      <c r="BHY65" s="84"/>
      <c r="BIH65" s="83"/>
      <c r="BIL65" s="81"/>
      <c r="BIM65" s="15"/>
      <c r="BIN65" s="82"/>
      <c r="BIP65" s="83"/>
      <c r="BIR65" s="22"/>
      <c r="BIT65" s="18"/>
      <c r="BIV65" s="19"/>
      <c r="BJB65" s="84"/>
      <c r="BJK65" s="83"/>
      <c r="BJO65" s="81"/>
      <c r="BJP65" s="15"/>
      <c r="BJQ65" s="82"/>
      <c r="BJS65" s="83"/>
      <c r="BJU65" s="22"/>
      <c r="BJW65" s="18"/>
      <c r="BJY65" s="19"/>
      <c r="BKE65" s="84"/>
      <c r="BKN65" s="83"/>
      <c r="BKR65" s="81"/>
      <c r="BKS65" s="15"/>
      <c r="BKT65" s="82"/>
      <c r="BKV65" s="83"/>
      <c r="BKX65" s="22"/>
      <c r="BKZ65" s="18"/>
      <c r="BLB65" s="19"/>
      <c r="BLH65" s="84"/>
      <c r="BLQ65" s="83"/>
      <c r="BLU65" s="81"/>
      <c r="BLV65" s="15"/>
      <c r="BLW65" s="82"/>
      <c r="BLY65" s="83"/>
      <c r="BMA65" s="22"/>
      <c r="BMC65" s="18"/>
      <c r="BME65" s="19"/>
      <c r="BMK65" s="84"/>
      <c r="BMT65" s="83"/>
      <c r="BMX65" s="81"/>
      <c r="BMY65" s="15"/>
      <c r="BMZ65" s="82"/>
      <c r="BNB65" s="83"/>
      <c r="BND65" s="22"/>
      <c r="BNF65" s="18"/>
      <c r="BNH65" s="19"/>
      <c r="BNN65" s="84"/>
      <c r="BNW65" s="83"/>
      <c r="BOA65" s="81"/>
      <c r="BOB65" s="15"/>
      <c r="BOC65" s="82"/>
      <c r="BOE65" s="83"/>
      <c r="BOG65" s="22"/>
      <c r="BOI65" s="18"/>
      <c r="BOK65" s="19"/>
      <c r="BOQ65" s="84"/>
      <c r="BOZ65" s="83"/>
      <c r="BPD65" s="81"/>
      <c r="BPE65" s="15"/>
      <c r="BPF65" s="82"/>
      <c r="BPH65" s="83"/>
      <c r="BPJ65" s="22"/>
      <c r="BPL65" s="18"/>
      <c r="BPN65" s="19"/>
      <c r="BPT65" s="84"/>
      <c r="BQC65" s="83"/>
      <c r="BQG65" s="81"/>
      <c r="BQH65" s="15"/>
      <c r="BQI65" s="82"/>
      <c r="BQK65" s="83"/>
      <c r="BQM65" s="22"/>
      <c r="BQO65" s="18"/>
      <c r="BQQ65" s="19"/>
      <c r="BQW65" s="84"/>
      <c r="BRF65" s="83"/>
      <c r="BRJ65" s="81"/>
      <c r="BRK65" s="15"/>
      <c r="BRL65" s="82"/>
      <c r="BRN65" s="83"/>
      <c r="BRP65" s="22"/>
      <c r="BRR65" s="18"/>
      <c r="BRT65" s="19"/>
      <c r="BRZ65" s="84"/>
      <c r="BSI65" s="83"/>
      <c r="BSM65" s="81"/>
      <c r="BSN65" s="15"/>
      <c r="BSO65" s="82"/>
      <c r="BSQ65" s="83"/>
      <c r="BSS65" s="22"/>
      <c r="BSU65" s="18"/>
      <c r="BSW65" s="19"/>
      <c r="BTC65" s="84"/>
      <c r="BTL65" s="83"/>
      <c r="BTP65" s="81"/>
      <c r="BTQ65" s="15"/>
      <c r="BTR65" s="82"/>
      <c r="BTT65" s="83"/>
      <c r="BTV65" s="22"/>
      <c r="BTX65" s="18"/>
      <c r="BTZ65" s="19"/>
      <c r="BUF65" s="84"/>
      <c r="BUO65" s="83"/>
      <c r="BUS65" s="81"/>
      <c r="BUT65" s="15"/>
      <c r="BUU65" s="82"/>
      <c r="BUW65" s="83"/>
      <c r="BUY65" s="22"/>
      <c r="BVA65" s="18"/>
      <c r="BVC65" s="19"/>
      <c r="BVI65" s="84"/>
      <c r="BVR65" s="83"/>
      <c r="BVV65" s="81"/>
      <c r="BVW65" s="15"/>
      <c r="BVX65" s="82"/>
      <c r="BVZ65" s="83"/>
      <c r="BWB65" s="22"/>
      <c r="BWD65" s="18"/>
      <c r="BWF65" s="19"/>
      <c r="BWL65" s="84"/>
      <c r="BWU65" s="83"/>
      <c r="BWY65" s="81"/>
      <c r="BWZ65" s="15"/>
      <c r="BXA65" s="82"/>
      <c r="BXC65" s="83"/>
      <c r="BXE65" s="22"/>
      <c r="BXG65" s="18"/>
      <c r="BXI65" s="19"/>
      <c r="BXO65" s="84"/>
      <c r="BXX65" s="83"/>
      <c r="BYB65" s="81"/>
      <c r="BYC65" s="15"/>
      <c r="BYD65" s="82"/>
      <c r="BYF65" s="83"/>
      <c r="BYH65" s="22"/>
      <c r="BYJ65" s="18"/>
      <c r="BYL65" s="19"/>
      <c r="BYR65" s="84"/>
      <c r="BZA65" s="83"/>
      <c r="BZE65" s="81"/>
      <c r="BZF65" s="15"/>
      <c r="BZG65" s="82"/>
      <c r="BZI65" s="83"/>
      <c r="BZK65" s="22"/>
      <c r="BZM65" s="18"/>
      <c r="BZO65" s="19"/>
      <c r="BZU65" s="84"/>
      <c r="CAD65" s="83"/>
      <c r="CAH65" s="81"/>
      <c r="CAI65" s="15"/>
      <c r="CAJ65" s="82"/>
      <c r="CAL65" s="83"/>
      <c r="CAN65" s="22"/>
      <c r="CAP65" s="18"/>
      <c r="CAR65" s="19"/>
      <c r="CAX65" s="84"/>
      <c r="CBG65" s="83"/>
      <c r="CBK65" s="81"/>
      <c r="CBL65" s="15"/>
      <c r="CBM65" s="82"/>
      <c r="CBO65" s="83"/>
      <c r="CBQ65" s="22"/>
      <c r="CBS65" s="18"/>
      <c r="CBU65" s="19"/>
      <c r="CCA65" s="84"/>
      <c r="CCJ65" s="83"/>
      <c r="CCN65" s="81"/>
      <c r="CCO65" s="15"/>
      <c r="CCP65" s="82"/>
      <c r="CCR65" s="83"/>
      <c r="CCT65" s="22"/>
      <c r="CCV65" s="18"/>
      <c r="CCX65" s="19"/>
      <c r="CDD65" s="84"/>
      <c r="CDM65" s="83"/>
      <c r="CDQ65" s="81"/>
      <c r="CDR65" s="15"/>
      <c r="CDS65" s="82"/>
      <c r="CDU65" s="83"/>
      <c r="CDW65" s="22"/>
      <c r="CDY65" s="18"/>
      <c r="CEA65" s="19"/>
      <c r="CEG65" s="84"/>
      <c r="CEP65" s="83"/>
      <c r="CET65" s="81"/>
      <c r="CEU65" s="15"/>
      <c r="CEV65" s="82"/>
      <c r="CEX65" s="83"/>
      <c r="CEZ65" s="22"/>
      <c r="CFB65" s="18"/>
      <c r="CFD65" s="19"/>
      <c r="CFJ65" s="84"/>
      <c r="CFS65" s="83"/>
      <c r="CFW65" s="81"/>
      <c r="CFX65" s="15"/>
      <c r="CFY65" s="82"/>
      <c r="CGA65" s="83"/>
      <c r="CGC65" s="22"/>
      <c r="CGE65" s="18"/>
      <c r="CGG65" s="19"/>
      <c r="CGM65" s="84"/>
      <c r="CGV65" s="83"/>
      <c r="CGZ65" s="81"/>
      <c r="CHA65" s="15"/>
      <c r="CHB65" s="82"/>
      <c r="CHD65" s="83"/>
      <c r="CHF65" s="22"/>
      <c r="CHH65" s="18"/>
      <c r="CHJ65" s="19"/>
      <c r="CHP65" s="84"/>
      <c r="CHY65" s="83"/>
      <c r="CIC65" s="81"/>
      <c r="CID65" s="15"/>
      <c r="CIE65" s="82"/>
      <c r="CIG65" s="83"/>
      <c r="CII65" s="22"/>
      <c r="CIK65" s="18"/>
      <c r="CIM65" s="19"/>
      <c r="CIS65" s="84"/>
      <c r="CJB65" s="83"/>
      <c r="CJF65" s="81"/>
      <c r="CJG65" s="15"/>
      <c r="CJH65" s="82"/>
      <c r="CJJ65" s="83"/>
      <c r="CJL65" s="22"/>
      <c r="CJN65" s="18"/>
      <c r="CJP65" s="19"/>
      <c r="CJV65" s="84"/>
      <c r="CKE65" s="83"/>
      <c r="CKI65" s="81"/>
      <c r="CKJ65" s="15"/>
      <c r="CKK65" s="82"/>
      <c r="CKM65" s="83"/>
      <c r="CKO65" s="22"/>
      <c r="CKQ65" s="18"/>
      <c r="CKS65" s="19"/>
      <c r="CKY65" s="84"/>
      <c r="CLH65" s="83"/>
      <c r="CLL65" s="81"/>
      <c r="CLM65" s="15"/>
      <c r="CLN65" s="82"/>
      <c r="CLP65" s="83"/>
      <c r="CLR65" s="22"/>
      <c r="CLT65" s="18"/>
      <c r="CLV65" s="19"/>
      <c r="CMB65" s="84"/>
      <c r="CMK65" s="83"/>
      <c r="CMO65" s="81"/>
      <c r="CMP65" s="15"/>
      <c r="CMQ65" s="82"/>
      <c r="CMS65" s="83"/>
      <c r="CMU65" s="22"/>
      <c r="CMW65" s="18"/>
      <c r="CMY65" s="19"/>
      <c r="CNE65" s="84"/>
      <c r="CNN65" s="83"/>
      <c r="CNR65" s="81"/>
      <c r="CNS65" s="15"/>
      <c r="CNT65" s="82"/>
      <c r="CNV65" s="83"/>
      <c r="CNX65" s="22"/>
      <c r="CNZ65" s="18"/>
      <c r="COB65" s="19"/>
      <c r="COH65" s="84"/>
      <c r="COQ65" s="83"/>
      <c r="COU65" s="81"/>
      <c r="COV65" s="15"/>
      <c r="COW65" s="82"/>
      <c r="COY65" s="83"/>
      <c r="CPA65" s="22"/>
      <c r="CPC65" s="18"/>
      <c r="CPE65" s="19"/>
      <c r="CPK65" s="84"/>
      <c r="CPT65" s="83"/>
      <c r="CPX65" s="81"/>
      <c r="CPY65" s="15"/>
      <c r="CPZ65" s="82"/>
      <c r="CQB65" s="83"/>
      <c r="CQD65" s="22"/>
      <c r="CQF65" s="18"/>
      <c r="CQH65" s="19"/>
      <c r="CQN65" s="84"/>
      <c r="CQW65" s="83"/>
      <c r="CRA65" s="81"/>
      <c r="CRB65" s="15"/>
      <c r="CRC65" s="82"/>
      <c r="CRE65" s="83"/>
      <c r="CRG65" s="22"/>
      <c r="CRI65" s="18"/>
      <c r="CRK65" s="19"/>
      <c r="CRQ65" s="84"/>
      <c r="CRZ65" s="83"/>
      <c r="CSD65" s="81"/>
      <c r="CSE65" s="15"/>
      <c r="CSF65" s="82"/>
      <c r="CSH65" s="83"/>
      <c r="CSJ65" s="22"/>
      <c r="CSL65" s="18"/>
      <c r="CSN65" s="19"/>
      <c r="CST65" s="84"/>
      <c r="CTC65" s="83"/>
      <c r="CTG65" s="81"/>
      <c r="CTH65" s="15"/>
      <c r="CTI65" s="82"/>
      <c r="CTK65" s="83"/>
      <c r="CTM65" s="22"/>
      <c r="CTO65" s="18"/>
      <c r="CTQ65" s="19"/>
      <c r="CTW65" s="84"/>
      <c r="CUF65" s="83"/>
      <c r="CUJ65" s="81"/>
      <c r="CUK65" s="15"/>
      <c r="CUL65" s="82"/>
      <c r="CUN65" s="83"/>
      <c r="CUP65" s="22"/>
      <c r="CUR65" s="18"/>
      <c r="CUT65" s="19"/>
      <c r="CUZ65" s="84"/>
      <c r="CVI65" s="83"/>
      <c r="CVM65" s="81"/>
      <c r="CVN65" s="15"/>
      <c r="CVO65" s="82"/>
      <c r="CVQ65" s="83"/>
      <c r="CVS65" s="22"/>
      <c r="CVU65" s="18"/>
      <c r="CVW65" s="19"/>
      <c r="CWC65" s="84"/>
      <c r="CWL65" s="83"/>
      <c r="CWP65" s="81"/>
      <c r="CWQ65" s="15"/>
      <c r="CWR65" s="82"/>
      <c r="CWT65" s="83"/>
      <c r="CWV65" s="22"/>
      <c r="CWX65" s="18"/>
      <c r="CWZ65" s="19"/>
      <c r="CXF65" s="84"/>
      <c r="CXO65" s="83"/>
      <c r="CXS65" s="81"/>
      <c r="CXT65" s="15"/>
      <c r="CXU65" s="82"/>
      <c r="CXW65" s="83"/>
      <c r="CXY65" s="22"/>
      <c r="CYA65" s="18"/>
      <c r="CYC65" s="19"/>
      <c r="CYI65" s="84"/>
      <c r="CYR65" s="83"/>
      <c r="CYV65" s="81"/>
      <c r="CYW65" s="15"/>
      <c r="CYX65" s="82"/>
      <c r="CYZ65" s="83"/>
      <c r="CZB65" s="22"/>
      <c r="CZD65" s="18"/>
      <c r="CZF65" s="19"/>
      <c r="CZL65" s="84"/>
      <c r="CZU65" s="83"/>
      <c r="CZY65" s="81"/>
      <c r="CZZ65" s="15"/>
      <c r="DAA65" s="82"/>
      <c r="DAC65" s="83"/>
      <c r="DAE65" s="22"/>
      <c r="DAG65" s="18"/>
      <c r="DAI65" s="19"/>
      <c r="DAO65" s="84"/>
      <c r="DAX65" s="83"/>
      <c r="DBB65" s="81"/>
      <c r="DBC65" s="15"/>
      <c r="DBD65" s="82"/>
      <c r="DBF65" s="83"/>
      <c r="DBH65" s="22"/>
      <c r="DBJ65" s="18"/>
      <c r="DBL65" s="19"/>
      <c r="DBR65" s="84"/>
      <c r="DCA65" s="83"/>
      <c r="DCE65" s="81"/>
      <c r="DCF65" s="15"/>
      <c r="DCG65" s="82"/>
      <c r="DCI65" s="83"/>
      <c r="DCK65" s="22"/>
      <c r="DCM65" s="18"/>
      <c r="DCO65" s="19"/>
      <c r="DCU65" s="84"/>
      <c r="DDD65" s="83"/>
      <c r="DDH65" s="81"/>
      <c r="DDI65" s="15"/>
      <c r="DDJ65" s="82"/>
      <c r="DDL65" s="83"/>
      <c r="DDN65" s="22"/>
      <c r="DDP65" s="18"/>
      <c r="DDR65" s="19"/>
      <c r="DDX65" s="84"/>
      <c r="DEG65" s="83"/>
      <c r="DEK65" s="81"/>
      <c r="DEL65" s="15"/>
      <c r="DEM65" s="82"/>
      <c r="DEO65" s="83"/>
      <c r="DEQ65" s="22"/>
      <c r="DES65" s="18"/>
      <c r="DEU65" s="19"/>
      <c r="DFA65" s="84"/>
      <c r="DFJ65" s="83"/>
      <c r="DFN65" s="81"/>
      <c r="DFO65" s="15"/>
      <c r="DFP65" s="82"/>
      <c r="DFR65" s="83"/>
      <c r="DFT65" s="22"/>
      <c r="DFV65" s="18"/>
      <c r="DFX65" s="19"/>
      <c r="DGD65" s="84"/>
      <c r="DGM65" s="83"/>
      <c r="DGQ65" s="81"/>
      <c r="DGR65" s="15"/>
      <c r="DGS65" s="82"/>
      <c r="DGU65" s="83"/>
      <c r="DGW65" s="22"/>
      <c r="DGY65" s="18"/>
      <c r="DHA65" s="19"/>
      <c r="DHG65" s="84"/>
      <c r="DHP65" s="83"/>
      <c r="DHT65" s="81"/>
      <c r="DHU65" s="15"/>
      <c r="DHV65" s="82"/>
      <c r="DHX65" s="83"/>
      <c r="DHZ65" s="22"/>
      <c r="DIB65" s="18"/>
      <c r="DID65" s="19"/>
      <c r="DIJ65" s="84"/>
      <c r="DIS65" s="83"/>
      <c r="DIW65" s="81"/>
      <c r="DIX65" s="15"/>
      <c r="DIY65" s="82"/>
      <c r="DJA65" s="83"/>
      <c r="DJC65" s="22"/>
      <c r="DJE65" s="18"/>
      <c r="DJG65" s="19"/>
      <c r="DJM65" s="84"/>
      <c r="DJV65" s="83"/>
      <c r="DJZ65" s="81"/>
      <c r="DKA65" s="15"/>
      <c r="DKB65" s="82"/>
      <c r="DKD65" s="83"/>
      <c r="DKF65" s="22"/>
      <c r="DKH65" s="18"/>
      <c r="DKJ65" s="19"/>
      <c r="DKP65" s="84"/>
      <c r="DKY65" s="83"/>
      <c r="DLC65" s="81"/>
      <c r="DLD65" s="15"/>
      <c r="DLE65" s="82"/>
      <c r="DLG65" s="83"/>
      <c r="DLI65" s="22"/>
      <c r="DLK65" s="18"/>
      <c r="DLM65" s="19"/>
      <c r="DLS65" s="84"/>
      <c r="DMB65" s="83"/>
      <c r="DMF65" s="81"/>
      <c r="DMG65" s="15"/>
      <c r="DMH65" s="82"/>
      <c r="DMJ65" s="83"/>
      <c r="DML65" s="22"/>
      <c r="DMN65" s="18"/>
      <c r="DMP65" s="19"/>
      <c r="DMV65" s="84"/>
      <c r="DNE65" s="83"/>
      <c r="DNI65" s="81"/>
      <c r="DNJ65" s="15"/>
      <c r="DNK65" s="82"/>
      <c r="DNM65" s="83"/>
      <c r="DNO65" s="22"/>
      <c r="DNQ65" s="18"/>
      <c r="DNS65" s="19"/>
      <c r="DNY65" s="84"/>
      <c r="DOH65" s="83"/>
      <c r="DOL65" s="81"/>
      <c r="DOM65" s="15"/>
      <c r="DON65" s="82"/>
      <c r="DOP65" s="83"/>
      <c r="DOR65" s="22"/>
      <c r="DOT65" s="18"/>
      <c r="DOV65" s="19"/>
      <c r="DPB65" s="84"/>
      <c r="DPK65" s="83"/>
      <c r="DPO65" s="81"/>
      <c r="DPP65" s="15"/>
      <c r="DPQ65" s="82"/>
      <c r="DPS65" s="83"/>
      <c r="DPU65" s="22"/>
      <c r="DPW65" s="18"/>
      <c r="DPY65" s="19"/>
      <c r="DQE65" s="84"/>
      <c r="DQN65" s="83"/>
      <c r="DQR65" s="81"/>
      <c r="DQS65" s="15"/>
      <c r="DQT65" s="82"/>
      <c r="DQV65" s="83"/>
      <c r="DQX65" s="22"/>
      <c r="DQZ65" s="18"/>
      <c r="DRB65" s="19"/>
      <c r="DRH65" s="84"/>
      <c r="DRQ65" s="83"/>
      <c r="DRU65" s="81"/>
      <c r="DRV65" s="15"/>
      <c r="DRW65" s="82"/>
      <c r="DRY65" s="83"/>
      <c r="DSA65" s="22"/>
      <c r="DSC65" s="18"/>
      <c r="DSE65" s="19"/>
      <c r="DSK65" s="84"/>
      <c r="DST65" s="83"/>
      <c r="DSX65" s="81"/>
      <c r="DSY65" s="15"/>
      <c r="DSZ65" s="82"/>
      <c r="DTB65" s="83"/>
      <c r="DTD65" s="22"/>
      <c r="DTF65" s="18"/>
      <c r="DTH65" s="19"/>
      <c r="DTN65" s="84"/>
      <c r="DTW65" s="83"/>
      <c r="DUA65" s="81"/>
      <c r="DUB65" s="15"/>
      <c r="DUC65" s="82"/>
      <c r="DUE65" s="83"/>
      <c r="DUG65" s="22"/>
      <c r="DUI65" s="18"/>
      <c r="DUK65" s="19"/>
      <c r="DUQ65" s="84"/>
      <c r="DUZ65" s="83"/>
      <c r="DVD65" s="81"/>
      <c r="DVE65" s="15"/>
      <c r="DVF65" s="82"/>
      <c r="DVH65" s="83"/>
      <c r="DVJ65" s="22"/>
      <c r="DVL65" s="18"/>
      <c r="DVN65" s="19"/>
      <c r="DVT65" s="84"/>
      <c r="DWC65" s="83"/>
      <c r="DWG65" s="81"/>
      <c r="DWH65" s="15"/>
      <c r="DWI65" s="82"/>
      <c r="DWK65" s="83"/>
      <c r="DWM65" s="22"/>
      <c r="DWO65" s="18"/>
      <c r="DWQ65" s="19"/>
      <c r="DWW65" s="84"/>
      <c r="DXF65" s="83"/>
      <c r="DXJ65" s="81"/>
      <c r="DXK65" s="15"/>
      <c r="DXL65" s="82"/>
      <c r="DXN65" s="83"/>
      <c r="DXP65" s="22"/>
      <c r="DXR65" s="18"/>
      <c r="DXT65" s="19"/>
      <c r="DXZ65" s="84"/>
      <c r="DYI65" s="83"/>
      <c r="DYM65" s="81"/>
      <c r="DYN65" s="15"/>
      <c r="DYO65" s="82"/>
      <c r="DYQ65" s="83"/>
      <c r="DYS65" s="22"/>
      <c r="DYU65" s="18"/>
      <c r="DYW65" s="19"/>
      <c r="DZC65" s="84"/>
      <c r="DZL65" s="83"/>
      <c r="DZP65" s="81"/>
      <c r="DZQ65" s="15"/>
      <c r="DZR65" s="82"/>
      <c r="DZT65" s="83"/>
      <c r="DZV65" s="22"/>
      <c r="DZX65" s="18"/>
      <c r="DZZ65" s="19"/>
      <c r="EAF65" s="84"/>
      <c r="EAO65" s="83"/>
      <c r="EAS65" s="81"/>
      <c r="EAT65" s="15"/>
      <c r="EAU65" s="82"/>
      <c r="EAW65" s="83"/>
      <c r="EAY65" s="22"/>
      <c r="EBA65" s="18"/>
      <c r="EBC65" s="19"/>
      <c r="EBI65" s="84"/>
      <c r="EBR65" s="83"/>
      <c r="EBV65" s="81"/>
      <c r="EBW65" s="15"/>
      <c r="EBX65" s="82"/>
      <c r="EBZ65" s="83"/>
      <c r="ECB65" s="22"/>
      <c r="ECD65" s="18"/>
      <c r="ECF65" s="19"/>
      <c r="ECL65" s="84"/>
      <c r="ECU65" s="83"/>
      <c r="ECY65" s="81"/>
      <c r="ECZ65" s="15"/>
      <c r="EDA65" s="82"/>
      <c r="EDC65" s="83"/>
      <c r="EDE65" s="22"/>
      <c r="EDG65" s="18"/>
      <c r="EDI65" s="19"/>
      <c r="EDO65" s="84"/>
      <c r="EDX65" s="83"/>
      <c r="EEB65" s="81"/>
      <c r="EEC65" s="15"/>
      <c r="EED65" s="82"/>
      <c r="EEF65" s="83"/>
      <c r="EEH65" s="22"/>
      <c r="EEJ65" s="18"/>
      <c r="EEL65" s="19"/>
      <c r="EER65" s="84"/>
      <c r="EFA65" s="83"/>
      <c r="EFE65" s="81"/>
      <c r="EFF65" s="15"/>
      <c r="EFG65" s="82"/>
      <c r="EFI65" s="83"/>
      <c r="EFK65" s="22"/>
      <c r="EFM65" s="18"/>
      <c r="EFO65" s="19"/>
      <c r="EFU65" s="84"/>
      <c r="EGD65" s="83"/>
      <c r="EGH65" s="81"/>
      <c r="EGI65" s="15"/>
      <c r="EGJ65" s="82"/>
      <c r="EGL65" s="83"/>
      <c r="EGN65" s="22"/>
      <c r="EGP65" s="18"/>
      <c r="EGR65" s="19"/>
      <c r="EGX65" s="84"/>
      <c r="EHG65" s="83"/>
      <c r="EHK65" s="81"/>
      <c r="EHL65" s="15"/>
      <c r="EHM65" s="82"/>
      <c r="EHO65" s="83"/>
      <c r="EHQ65" s="22"/>
      <c r="EHS65" s="18"/>
      <c r="EHU65" s="19"/>
      <c r="EIA65" s="84"/>
      <c r="EIJ65" s="83"/>
      <c r="EIN65" s="81"/>
      <c r="EIO65" s="15"/>
      <c r="EIP65" s="82"/>
      <c r="EIR65" s="83"/>
      <c r="EIT65" s="22"/>
      <c r="EIV65" s="18"/>
      <c r="EIX65" s="19"/>
      <c r="EJD65" s="84"/>
      <c r="EJM65" s="83"/>
      <c r="EJQ65" s="81"/>
      <c r="EJR65" s="15"/>
      <c r="EJS65" s="82"/>
      <c r="EJU65" s="83"/>
      <c r="EJW65" s="22"/>
      <c r="EJY65" s="18"/>
      <c r="EKA65" s="19"/>
      <c r="EKG65" s="84"/>
      <c r="EKP65" s="83"/>
      <c r="EKT65" s="81"/>
      <c r="EKU65" s="15"/>
      <c r="EKV65" s="82"/>
      <c r="EKX65" s="83"/>
      <c r="EKZ65" s="22"/>
      <c r="ELB65" s="18"/>
      <c r="ELD65" s="19"/>
      <c r="ELJ65" s="84"/>
      <c r="ELS65" s="83"/>
      <c r="ELW65" s="81"/>
      <c r="ELX65" s="15"/>
      <c r="ELY65" s="82"/>
      <c r="EMA65" s="83"/>
      <c r="EMC65" s="22"/>
      <c r="EME65" s="18"/>
      <c r="EMG65" s="19"/>
      <c r="EMM65" s="84"/>
      <c r="EMV65" s="83"/>
      <c r="EMZ65" s="81"/>
      <c r="ENA65" s="15"/>
      <c r="ENB65" s="82"/>
      <c r="END65" s="83"/>
      <c r="ENF65" s="22"/>
      <c r="ENH65" s="18"/>
      <c r="ENJ65" s="19"/>
      <c r="ENP65" s="84"/>
      <c r="ENY65" s="83"/>
      <c r="EOC65" s="81"/>
      <c r="EOD65" s="15"/>
      <c r="EOE65" s="82"/>
      <c r="EOG65" s="83"/>
      <c r="EOI65" s="22"/>
      <c r="EOK65" s="18"/>
      <c r="EOM65" s="19"/>
      <c r="EOS65" s="84"/>
      <c r="EPB65" s="83"/>
      <c r="EPF65" s="81"/>
      <c r="EPG65" s="15"/>
      <c r="EPH65" s="82"/>
      <c r="EPJ65" s="83"/>
      <c r="EPL65" s="22"/>
      <c r="EPN65" s="18"/>
      <c r="EPP65" s="19"/>
      <c r="EPV65" s="84"/>
      <c r="EQE65" s="83"/>
      <c r="EQI65" s="81"/>
      <c r="EQJ65" s="15"/>
      <c r="EQK65" s="82"/>
      <c r="EQM65" s="83"/>
      <c r="EQO65" s="22"/>
      <c r="EQQ65" s="18"/>
      <c r="EQS65" s="19"/>
      <c r="EQY65" s="84"/>
      <c r="ERH65" s="83"/>
      <c r="ERL65" s="81"/>
      <c r="ERM65" s="15"/>
      <c r="ERN65" s="82"/>
      <c r="ERP65" s="83"/>
      <c r="ERR65" s="22"/>
      <c r="ERT65" s="18"/>
      <c r="ERV65" s="19"/>
      <c r="ESB65" s="84"/>
      <c r="ESK65" s="83"/>
      <c r="ESO65" s="81"/>
      <c r="ESP65" s="15"/>
      <c r="ESQ65" s="82"/>
      <c r="ESS65" s="83"/>
      <c r="ESU65" s="22"/>
      <c r="ESW65" s="18"/>
      <c r="ESY65" s="19"/>
      <c r="ETE65" s="84"/>
      <c r="ETN65" s="83"/>
      <c r="ETR65" s="81"/>
      <c r="ETS65" s="15"/>
      <c r="ETT65" s="82"/>
      <c r="ETV65" s="83"/>
      <c r="ETX65" s="22"/>
      <c r="ETZ65" s="18"/>
      <c r="EUB65" s="19"/>
      <c r="EUH65" s="84"/>
      <c r="EUQ65" s="83"/>
      <c r="EUU65" s="81"/>
      <c r="EUV65" s="15"/>
      <c r="EUW65" s="82"/>
      <c r="EUY65" s="83"/>
      <c r="EVA65" s="22"/>
      <c r="EVC65" s="18"/>
      <c r="EVE65" s="19"/>
      <c r="EVK65" s="84"/>
      <c r="EVT65" s="83"/>
      <c r="EVX65" s="81"/>
      <c r="EVY65" s="15"/>
      <c r="EVZ65" s="82"/>
      <c r="EWB65" s="83"/>
      <c r="EWD65" s="22"/>
      <c r="EWF65" s="18"/>
      <c r="EWH65" s="19"/>
      <c r="EWN65" s="84"/>
      <c r="EWW65" s="83"/>
      <c r="EXA65" s="81"/>
      <c r="EXB65" s="15"/>
      <c r="EXC65" s="82"/>
      <c r="EXE65" s="83"/>
      <c r="EXG65" s="22"/>
      <c r="EXI65" s="18"/>
      <c r="EXK65" s="19"/>
      <c r="EXQ65" s="84"/>
      <c r="EXZ65" s="83"/>
      <c r="EYD65" s="81"/>
      <c r="EYE65" s="15"/>
      <c r="EYF65" s="82"/>
      <c r="EYH65" s="83"/>
      <c r="EYJ65" s="22"/>
      <c r="EYL65" s="18"/>
      <c r="EYN65" s="19"/>
      <c r="EYT65" s="84"/>
      <c r="EZC65" s="83"/>
      <c r="EZG65" s="81"/>
      <c r="EZH65" s="15"/>
      <c r="EZI65" s="82"/>
      <c r="EZK65" s="83"/>
      <c r="EZM65" s="22"/>
      <c r="EZO65" s="18"/>
      <c r="EZQ65" s="19"/>
      <c r="EZW65" s="84"/>
      <c r="FAF65" s="83"/>
      <c r="FAJ65" s="81"/>
      <c r="FAK65" s="15"/>
      <c r="FAL65" s="82"/>
      <c r="FAN65" s="83"/>
      <c r="FAP65" s="22"/>
      <c r="FAR65" s="18"/>
      <c r="FAT65" s="19"/>
      <c r="FAZ65" s="84"/>
      <c r="FBI65" s="83"/>
      <c r="FBM65" s="81"/>
      <c r="FBN65" s="15"/>
      <c r="FBO65" s="82"/>
      <c r="FBQ65" s="83"/>
      <c r="FBS65" s="22"/>
      <c r="FBU65" s="18"/>
      <c r="FBW65" s="19"/>
      <c r="FCC65" s="84"/>
      <c r="FCL65" s="83"/>
      <c r="FCP65" s="81"/>
      <c r="FCQ65" s="15"/>
      <c r="FCR65" s="82"/>
      <c r="FCT65" s="83"/>
      <c r="FCV65" s="22"/>
      <c r="FCX65" s="18"/>
      <c r="FCZ65" s="19"/>
      <c r="FDF65" s="84"/>
      <c r="FDO65" s="83"/>
      <c r="FDS65" s="81"/>
      <c r="FDT65" s="15"/>
      <c r="FDU65" s="82"/>
      <c r="FDW65" s="83"/>
      <c r="FDY65" s="22"/>
      <c r="FEA65" s="18"/>
      <c r="FEC65" s="19"/>
      <c r="FEI65" s="84"/>
      <c r="FER65" s="83"/>
      <c r="FEV65" s="81"/>
      <c r="FEW65" s="15"/>
      <c r="FEX65" s="82"/>
      <c r="FEZ65" s="83"/>
      <c r="FFB65" s="22"/>
      <c r="FFD65" s="18"/>
      <c r="FFF65" s="19"/>
      <c r="FFL65" s="84"/>
      <c r="FFU65" s="83"/>
      <c r="FFY65" s="81"/>
      <c r="FFZ65" s="15"/>
      <c r="FGA65" s="82"/>
      <c r="FGC65" s="83"/>
      <c r="FGE65" s="22"/>
      <c r="FGG65" s="18"/>
      <c r="FGI65" s="19"/>
      <c r="FGO65" s="84"/>
      <c r="FGX65" s="83"/>
      <c r="FHB65" s="81"/>
      <c r="FHC65" s="15"/>
      <c r="FHD65" s="82"/>
      <c r="FHF65" s="83"/>
      <c r="FHH65" s="22"/>
      <c r="FHJ65" s="18"/>
      <c r="FHL65" s="19"/>
      <c r="FHR65" s="84"/>
      <c r="FIA65" s="83"/>
      <c r="FIE65" s="81"/>
      <c r="FIF65" s="15"/>
      <c r="FIG65" s="82"/>
      <c r="FII65" s="83"/>
      <c r="FIK65" s="22"/>
      <c r="FIM65" s="18"/>
      <c r="FIO65" s="19"/>
      <c r="FIU65" s="84"/>
      <c r="FJD65" s="83"/>
      <c r="FJH65" s="81"/>
      <c r="FJI65" s="15"/>
      <c r="FJJ65" s="82"/>
      <c r="FJL65" s="83"/>
      <c r="FJN65" s="22"/>
      <c r="FJP65" s="18"/>
      <c r="FJR65" s="19"/>
      <c r="FJX65" s="84"/>
      <c r="FKG65" s="83"/>
      <c r="FKK65" s="81"/>
      <c r="FKL65" s="15"/>
      <c r="FKM65" s="82"/>
      <c r="FKO65" s="83"/>
      <c r="FKQ65" s="22"/>
      <c r="FKS65" s="18"/>
      <c r="FKU65" s="19"/>
      <c r="FLA65" s="84"/>
      <c r="FLJ65" s="83"/>
      <c r="FLN65" s="81"/>
      <c r="FLO65" s="15"/>
      <c r="FLP65" s="82"/>
      <c r="FLR65" s="83"/>
      <c r="FLT65" s="22"/>
      <c r="FLV65" s="18"/>
      <c r="FLX65" s="19"/>
      <c r="FMD65" s="84"/>
      <c r="FMM65" s="83"/>
      <c r="FMQ65" s="81"/>
      <c r="FMR65" s="15"/>
      <c r="FMS65" s="82"/>
      <c r="FMU65" s="83"/>
      <c r="FMW65" s="22"/>
      <c r="FMY65" s="18"/>
      <c r="FNA65" s="19"/>
      <c r="FNG65" s="84"/>
      <c r="FNP65" s="83"/>
      <c r="FNT65" s="81"/>
      <c r="FNU65" s="15"/>
      <c r="FNV65" s="82"/>
      <c r="FNX65" s="83"/>
      <c r="FNZ65" s="22"/>
      <c r="FOB65" s="18"/>
      <c r="FOD65" s="19"/>
      <c r="FOJ65" s="84"/>
      <c r="FOS65" s="83"/>
      <c r="FOW65" s="81"/>
      <c r="FOX65" s="15"/>
      <c r="FOY65" s="82"/>
      <c r="FPA65" s="83"/>
      <c r="FPC65" s="22"/>
      <c r="FPE65" s="18"/>
      <c r="FPG65" s="19"/>
      <c r="FPM65" s="84"/>
      <c r="FPV65" s="83"/>
      <c r="FPZ65" s="81"/>
      <c r="FQA65" s="15"/>
      <c r="FQB65" s="82"/>
      <c r="FQD65" s="83"/>
      <c r="FQF65" s="22"/>
      <c r="FQH65" s="18"/>
      <c r="FQJ65" s="19"/>
      <c r="FQP65" s="84"/>
      <c r="FQY65" s="83"/>
      <c r="FRC65" s="81"/>
      <c r="FRD65" s="15"/>
      <c r="FRE65" s="82"/>
      <c r="FRG65" s="83"/>
      <c r="FRI65" s="22"/>
      <c r="FRK65" s="18"/>
      <c r="FRM65" s="19"/>
      <c r="FRS65" s="84"/>
      <c r="FSB65" s="83"/>
      <c r="FSF65" s="81"/>
      <c r="FSG65" s="15"/>
      <c r="FSH65" s="82"/>
      <c r="FSJ65" s="83"/>
      <c r="FSL65" s="22"/>
      <c r="FSN65" s="18"/>
      <c r="FSP65" s="19"/>
      <c r="FSV65" s="84"/>
      <c r="FTE65" s="83"/>
      <c r="FTI65" s="81"/>
      <c r="FTJ65" s="15"/>
      <c r="FTK65" s="82"/>
      <c r="FTM65" s="83"/>
      <c r="FTO65" s="22"/>
      <c r="FTQ65" s="18"/>
      <c r="FTS65" s="19"/>
      <c r="FTY65" s="84"/>
      <c r="FUH65" s="83"/>
      <c r="FUL65" s="81"/>
      <c r="FUM65" s="15"/>
      <c r="FUN65" s="82"/>
      <c r="FUP65" s="83"/>
      <c r="FUR65" s="22"/>
      <c r="FUT65" s="18"/>
      <c r="FUV65" s="19"/>
      <c r="FVB65" s="84"/>
      <c r="FVK65" s="83"/>
      <c r="FVO65" s="81"/>
      <c r="FVP65" s="15"/>
      <c r="FVQ65" s="82"/>
      <c r="FVS65" s="83"/>
      <c r="FVU65" s="22"/>
      <c r="FVW65" s="18"/>
      <c r="FVY65" s="19"/>
      <c r="FWE65" s="84"/>
      <c r="FWN65" s="83"/>
      <c r="FWR65" s="81"/>
      <c r="FWS65" s="15"/>
      <c r="FWT65" s="82"/>
      <c r="FWV65" s="83"/>
      <c r="FWX65" s="22"/>
      <c r="FWZ65" s="18"/>
      <c r="FXB65" s="19"/>
      <c r="FXH65" s="84"/>
      <c r="FXQ65" s="83"/>
      <c r="FXU65" s="81"/>
      <c r="FXV65" s="15"/>
      <c r="FXW65" s="82"/>
      <c r="FXY65" s="83"/>
      <c r="FYA65" s="22"/>
      <c r="FYC65" s="18"/>
      <c r="FYE65" s="19"/>
      <c r="FYK65" s="84"/>
      <c r="FYT65" s="83"/>
      <c r="FYX65" s="81"/>
      <c r="FYY65" s="15"/>
      <c r="FYZ65" s="82"/>
      <c r="FZB65" s="83"/>
      <c r="FZD65" s="22"/>
      <c r="FZF65" s="18"/>
      <c r="FZH65" s="19"/>
      <c r="FZN65" s="84"/>
      <c r="FZW65" s="83"/>
      <c r="GAA65" s="81"/>
      <c r="GAB65" s="15"/>
      <c r="GAC65" s="82"/>
      <c r="GAE65" s="83"/>
      <c r="GAG65" s="22"/>
      <c r="GAI65" s="18"/>
      <c r="GAK65" s="19"/>
      <c r="GAQ65" s="84"/>
      <c r="GAZ65" s="83"/>
      <c r="GBD65" s="81"/>
      <c r="GBE65" s="15"/>
      <c r="GBF65" s="82"/>
      <c r="GBH65" s="83"/>
      <c r="GBJ65" s="22"/>
      <c r="GBL65" s="18"/>
      <c r="GBN65" s="19"/>
      <c r="GBT65" s="84"/>
      <c r="GCC65" s="83"/>
      <c r="GCG65" s="81"/>
      <c r="GCH65" s="15"/>
      <c r="GCI65" s="82"/>
      <c r="GCK65" s="83"/>
      <c r="GCM65" s="22"/>
      <c r="GCO65" s="18"/>
      <c r="GCQ65" s="19"/>
      <c r="GCW65" s="84"/>
      <c r="GDF65" s="83"/>
      <c r="GDJ65" s="81"/>
      <c r="GDK65" s="15"/>
      <c r="GDL65" s="82"/>
      <c r="GDN65" s="83"/>
      <c r="GDP65" s="22"/>
      <c r="GDR65" s="18"/>
      <c r="GDT65" s="19"/>
      <c r="GDZ65" s="84"/>
      <c r="GEI65" s="83"/>
      <c r="GEM65" s="81"/>
      <c r="GEN65" s="15"/>
      <c r="GEO65" s="82"/>
      <c r="GEQ65" s="83"/>
      <c r="GES65" s="22"/>
      <c r="GEU65" s="18"/>
      <c r="GEW65" s="19"/>
      <c r="GFC65" s="84"/>
      <c r="GFL65" s="83"/>
      <c r="GFP65" s="81"/>
      <c r="GFQ65" s="15"/>
      <c r="GFR65" s="82"/>
      <c r="GFT65" s="83"/>
      <c r="GFV65" s="22"/>
      <c r="GFX65" s="18"/>
      <c r="GFZ65" s="19"/>
      <c r="GGF65" s="84"/>
      <c r="GGO65" s="83"/>
      <c r="GGS65" s="81"/>
      <c r="GGT65" s="15"/>
      <c r="GGU65" s="82"/>
      <c r="GGW65" s="83"/>
      <c r="GGY65" s="22"/>
      <c r="GHA65" s="18"/>
      <c r="GHC65" s="19"/>
      <c r="GHI65" s="84"/>
      <c r="GHR65" s="83"/>
      <c r="GHV65" s="81"/>
      <c r="GHW65" s="15"/>
      <c r="GHX65" s="82"/>
      <c r="GHZ65" s="83"/>
      <c r="GIB65" s="22"/>
      <c r="GID65" s="18"/>
      <c r="GIF65" s="19"/>
      <c r="GIL65" s="84"/>
      <c r="GIU65" s="83"/>
      <c r="GIY65" s="81"/>
      <c r="GIZ65" s="15"/>
      <c r="GJA65" s="82"/>
      <c r="GJC65" s="83"/>
      <c r="GJE65" s="22"/>
      <c r="GJG65" s="18"/>
      <c r="GJI65" s="19"/>
      <c r="GJO65" s="84"/>
      <c r="GJX65" s="83"/>
      <c r="GKB65" s="81"/>
      <c r="GKC65" s="15"/>
      <c r="GKD65" s="82"/>
      <c r="GKF65" s="83"/>
      <c r="GKH65" s="22"/>
      <c r="GKJ65" s="18"/>
      <c r="GKL65" s="19"/>
      <c r="GKR65" s="84"/>
      <c r="GLA65" s="83"/>
      <c r="GLE65" s="81"/>
      <c r="GLF65" s="15"/>
      <c r="GLG65" s="82"/>
      <c r="GLI65" s="83"/>
      <c r="GLK65" s="22"/>
      <c r="GLM65" s="18"/>
      <c r="GLO65" s="19"/>
      <c r="GLU65" s="84"/>
      <c r="GMD65" s="83"/>
      <c r="GMH65" s="81"/>
      <c r="GMI65" s="15"/>
      <c r="GMJ65" s="82"/>
      <c r="GML65" s="83"/>
      <c r="GMN65" s="22"/>
      <c r="GMP65" s="18"/>
      <c r="GMR65" s="19"/>
      <c r="GMX65" s="84"/>
      <c r="GNG65" s="83"/>
      <c r="GNK65" s="81"/>
      <c r="GNL65" s="15"/>
      <c r="GNM65" s="82"/>
      <c r="GNO65" s="83"/>
      <c r="GNQ65" s="22"/>
      <c r="GNS65" s="18"/>
      <c r="GNU65" s="19"/>
      <c r="GOA65" s="84"/>
      <c r="GOJ65" s="83"/>
      <c r="GON65" s="81"/>
      <c r="GOO65" s="15"/>
      <c r="GOP65" s="82"/>
      <c r="GOR65" s="83"/>
      <c r="GOT65" s="22"/>
      <c r="GOV65" s="18"/>
      <c r="GOX65" s="19"/>
      <c r="GPD65" s="84"/>
      <c r="GPM65" s="83"/>
      <c r="GPQ65" s="81"/>
      <c r="GPR65" s="15"/>
      <c r="GPS65" s="82"/>
      <c r="GPU65" s="83"/>
      <c r="GPW65" s="22"/>
      <c r="GPY65" s="18"/>
      <c r="GQA65" s="19"/>
      <c r="GQG65" s="84"/>
      <c r="GQP65" s="83"/>
      <c r="GQT65" s="81"/>
      <c r="GQU65" s="15"/>
      <c r="GQV65" s="82"/>
      <c r="GQX65" s="83"/>
      <c r="GQZ65" s="22"/>
      <c r="GRB65" s="18"/>
      <c r="GRD65" s="19"/>
      <c r="GRJ65" s="84"/>
      <c r="GRS65" s="83"/>
      <c r="GRW65" s="81"/>
      <c r="GRX65" s="15"/>
      <c r="GRY65" s="82"/>
      <c r="GSA65" s="83"/>
      <c r="GSC65" s="22"/>
      <c r="GSE65" s="18"/>
      <c r="GSG65" s="19"/>
      <c r="GSM65" s="84"/>
      <c r="GSV65" s="83"/>
      <c r="GSZ65" s="81"/>
      <c r="GTA65" s="15"/>
      <c r="GTB65" s="82"/>
      <c r="GTD65" s="83"/>
      <c r="GTF65" s="22"/>
      <c r="GTH65" s="18"/>
      <c r="GTJ65" s="19"/>
      <c r="GTP65" s="84"/>
      <c r="GTY65" s="83"/>
      <c r="GUC65" s="81"/>
      <c r="GUD65" s="15"/>
      <c r="GUE65" s="82"/>
      <c r="GUG65" s="83"/>
      <c r="GUI65" s="22"/>
      <c r="GUK65" s="18"/>
      <c r="GUM65" s="19"/>
      <c r="GUS65" s="84"/>
      <c r="GVB65" s="83"/>
      <c r="GVF65" s="81"/>
      <c r="GVG65" s="15"/>
      <c r="GVH65" s="82"/>
      <c r="GVJ65" s="83"/>
      <c r="GVL65" s="22"/>
      <c r="GVN65" s="18"/>
      <c r="GVP65" s="19"/>
      <c r="GVV65" s="84"/>
      <c r="GWE65" s="83"/>
      <c r="GWI65" s="81"/>
      <c r="GWJ65" s="15"/>
      <c r="GWK65" s="82"/>
      <c r="GWM65" s="83"/>
      <c r="GWO65" s="22"/>
      <c r="GWQ65" s="18"/>
      <c r="GWS65" s="19"/>
      <c r="GWY65" s="84"/>
      <c r="GXH65" s="83"/>
      <c r="GXL65" s="81"/>
      <c r="GXM65" s="15"/>
      <c r="GXN65" s="82"/>
      <c r="GXP65" s="83"/>
      <c r="GXR65" s="22"/>
      <c r="GXT65" s="18"/>
      <c r="GXV65" s="19"/>
      <c r="GYB65" s="84"/>
      <c r="GYK65" s="83"/>
      <c r="GYO65" s="81"/>
      <c r="GYP65" s="15"/>
      <c r="GYQ65" s="82"/>
      <c r="GYS65" s="83"/>
      <c r="GYU65" s="22"/>
      <c r="GYW65" s="18"/>
      <c r="GYY65" s="19"/>
      <c r="GZE65" s="84"/>
      <c r="GZN65" s="83"/>
      <c r="GZR65" s="81"/>
      <c r="GZS65" s="15"/>
      <c r="GZT65" s="82"/>
      <c r="GZV65" s="83"/>
      <c r="GZX65" s="22"/>
      <c r="GZZ65" s="18"/>
      <c r="HAB65" s="19"/>
      <c r="HAH65" s="84"/>
      <c r="HAQ65" s="83"/>
      <c r="HAU65" s="81"/>
      <c r="HAV65" s="15"/>
      <c r="HAW65" s="82"/>
      <c r="HAY65" s="83"/>
      <c r="HBA65" s="22"/>
      <c r="HBC65" s="18"/>
      <c r="HBE65" s="19"/>
      <c r="HBK65" s="84"/>
      <c r="HBT65" s="83"/>
      <c r="HBX65" s="81"/>
      <c r="HBY65" s="15"/>
      <c r="HBZ65" s="82"/>
      <c r="HCB65" s="83"/>
      <c r="HCD65" s="22"/>
      <c r="HCF65" s="18"/>
      <c r="HCH65" s="19"/>
      <c r="HCN65" s="84"/>
      <c r="HCW65" s="83"/>
      <c r="HDA65" s="81"/>
      <c r="HDB65" s="15"/>
      <c r="HDC65" s="82"/>
      <c r="HDE65" s="83"/>
      <c r="HDG65" s="22"/>
      <c r="HDI65" s="18"/>
      <c r="HDK65" s="19"/>
      <c r="HDQ65" s="84"/>
      <c r="HDZ65" s="83"/>
      <c r="HED65" s="81"/>
      <c r="HEE65" s="15"/>
      <c r="HEF65" s="82"/>
      <c r="HEH65" s="83"/>
      <c r="HEJ65" s="22"/>
      <c r="HEL65" s="18"/>
      <c r="HEN65" s="19"/>
      <c r="HET65" s="84"/>
      <c r="HFC65" s="83"/>
      <c r="HFG65" s="81"/>
      <c r="HFH65" s="15"/>
      <c r="HFI65" s="82"/>
      <c r="HFK65" s="83"/>
      <c r="HFM65" s="22"/>
      <c r="HFO65" s="18"/>
      <c r="HFQ65" s="19"/>
      <c r="HFW65" s="84"/>
      <c r="HGF65" s="83"/>
      <c r="HGJ65" s="81"/>
      <c r="HGK65" s="15"/>
      <c r="HGL65" s="82"/>
      <c r="HGN65" s="83"/>
      <c r="HGP65" s="22"/>
      <c r="HGR65" s="18"/>
      <c r="HGT65" s="19"/>
      <c r="HGZ65" s="84"/>
      <c r="HHI65" s="83"/>
      <c r="HHM65" s="81"/>
      <c r="HHN65" s="15"/>
      <c r="HHO65" s="82"/>
      <c r="HHQ65" s="83"/>
      <c r="HHS65" s="22"/>
      <c r="HHU65" s="18"/>
      <c r="HHW65" s="19"/>
      <c r="HIC65" s="84"/>
      <c r="HIL65" s="83"/>
      <c r="HIP65" s="81"/>
      <c r="HIQ65" s="15"/>
      <c r="HIR65" s="82"/>
      <c r="HIT65" s="83"/>
      <c r="HIV65" s="22"/>
      <c r="HIX65" s="18"/>
      <c r="HIZ65" s="19"/>
      <c r="HJF65" s="84"/>
      <c r="HJO65" s="83"/>
      <c r="HJS65" s="81"/>
      <c r="HJT65" s="15"/>
      <c r="HJU65" s="82"/>
      <c r="HJW65" s="83"/>
      <c r="HJY65" s="22"/>
      <c r="HKA65" s="18"/>
      <c r="HKC65" s="19"/>
      <c r="HKI65" s="84"/>
      <c r="HKR65" s="83"/>
      <c r="HKV65" s="81"/>
      <c r="HKW65" s="15"/>
      <c r="HKX65" s="82"/>
      <c r="HKZ65" s="83"/>
      <c r="HLB65" s="22"/>
      <c r="HLD65" s="18"/>
      <c r="HLF65" s="19"/>
      <c r="HLL65" s="84"/>
      <c r="HLU65" s="83"/>
      <c r="HLY65" s="81"/>
      <c r="HLZ65" s="15"/>
      <c r="HMA65" s="82"/>
      <c r="HMC65" s="83"/>
      <c r="HME65" s="22"/>
      <c r="HMG65" s="18"/>
      <c r="HMI65" s="19"/>
      <c r="HMO65" s="84"/>
      <c r="HMX65" s="83"/>
      <c r="HNB65" s="81"/>
      <c r="HNC65" s="15"/>
      <c r="HND65" s="82"/>
      <c r="HNF65" s="83"/>
      <c r="HNH65" s="22"/>
      <c r="HNJ65" s="18"/>
      <c r="HNL65" s="19"/>
      <c r="HNR65" s="84"/>
      <c r="HOA65" s="83"/>
      <c r="HOE65" s="81"/>
      <c r="HOF65" s="15"/>
      <c r="HOG65" s="82"/>
      <c r="HOI65" s="83"/>
      <c r="HOK65" s="22"/>
      <c r="HOM65" s="18"/>
      <c r="HOO65" s="19"/>
      <c r="HOU65" s="84"/>
      <c r="HPD65" s="83"/>
      <c r="HPH65" s="81"/>
      <c r="HPI65" s="15"/>
      <c r="HPJ65" s="82"/>
      <c r="HPL65" s="83"/>
      <c r="HPN65" s="22"/>
      <c r="HPP65" s="18"/>
      <c r="HPR65" s="19"/>
      <c r="HPX65" s="84"/>
      <c r="HQG65" s="83"/>
      <c r="HQK65" s="81"/>
      <c r="HQL65" s="15"/>
      <c r="HQM65" s="82"/>
      <c r="HQO65" s="83"/>
      <c r="HQQ65" s="22"/>
      <c r="HQS65" s="18"/>
      <c r="HQU65" s="19"/>
      <c r="HRA65" s="84"/>
      <c r="HRJ65" s="83"/>
      <c r="HRN65" s="81"/>
      <c r="HRO65" s="15"/>
      <c r="HRP65" s="82"/>
      <c r="HRR65" s="83"/>
      <c r="HRT65" s="22"/>
      <c r="HRV65" s="18"/>
      <c r="HRX65" s="19"/>
      <c r="HSD65" s="84"/>
      <c r="HSM65" s="83"/>
      <c r="HSQ65" s="81"/>
      <c r="HSR65" s="15"/>
      <c r="HSS65" s="82"/>
      <c r="HSU65" s="83"/>
      <c r="HSW65" s="22"/>
      <c r="HSY65" s="18"/>
      <c r="HTA65" s="19"/>
      <c r="HTG65" s="84"/>
      <c r="HTP65" s="83"/>
      <c r="HTT65" s="81"/>
      <c r="HTU65" s="15"/>
      <c r="HTV65" s="82"/>
      <c r="HTX65" s="83"/>
      <c r="HTZ65" s="22"/>
      <c r="HUB65" s="18"/>
      <c r="HUD65" s="19"/>
      <c r="HUJ65" s="84"/>
      <c r="HUS65" s="83"/>
      <c r="HUW65" s="81"/>
      <c r="HUX65" s="15"/>
      <c r="HUY65" s="82"/>
      <c r="HVA65" s="83"/>
      <c r="HVC65" s="22"/>
      <c r="HVE65" s="18"/>
      <c r="HVG65" s="19"/>
      <c r="HVM65" s="84"/>
      <c r="HVV65" s="83"/>
      <c r="HVZ65" s="81"/>
      <c r="HWA65" s="15"/>
      <c r="HWB65" s="82"/>
      <c r="HWD65" s="83"/>
      <c r="HWF65" s="22"/>
      <c r="HWH65" s="18"/>
      <c r="HWJ65" s="19"/>
      <c r="HWP65" s="84"/>
      <c r="HWY65" s="83"/>
      <c r="HXC65" s="81"/>
      <c r="HXD65" s="15"/>
      <c r="HXE65" s="82"/>
      <c r="HXG65" s="83"/>
      <c r="HXI65" s="22"/>
      <c r="HXK65" s="18"/>
      <c r="HXM65" s="19"/>
      <c r="HXS65" s="84"/>
      <c r="HYB65" s="83"/>
      <c r="HYF65" s="81"/>
      <c r="HYG65" s="15"/>
      <c r="HYH65" s="82"/>
      <c r="HYJ65" s="83"/>
      <c r="HYL65" s="22"/>
      <c r="HYN65" s="18"/>
      <c r="HYP65" s="19"/>
      <c r="HYV65" s="84"/>
      <c r="HZE65" s="83"/>
      <c r="HZI65" s="81"/>
      <c r="HZJ65" s="15"/>
      <c r="HZK65" s="82"/>
      <c r="HZM65" s="83"/>
      <c r="HZO65" s="22"/>
      <c r="HZQ65" s="18"/>
      <c r="HZS65" s="19"/>
      <c r="HZY65" s="84"/>
      <c r="IAH65" s="83"/>
      <c r="IAL65" s="81"/>
      <c r="IAM65" s="15"/>
      <c r="IAN65" s="82"/>
      <c r="IAP65" s="83"/>
      <c r="IAR65" s="22"/>
      <c r="IAT65" s="18"/>
      <c r="IAV65" s="19"/>
      <c r="IBB65" s="84"/>
      <c r="IBK65" s="83"/>
      <c r="IBO65" s="81"/>
      <c r="IBP65" s="15"/>
      <c r="IBQ65" s="82"/>
      <c r="IBS65" s="83"/>
      <c r="IBU65" s="22"/>
      <c r="IBW65" s="18"/>
      <c r="IBY65" s="19"/>
      <c r="ICE65" s="84"/>
      <c r="ICN65" s="83"/>
      <c r="ICR65" s="81"/>
      <c r="ICS65" s="15"/>
      <c r="ICT65" s="82"/>
      <c r="ICV65" s="83"/>
      <c r="ICX65" s="22"/>
      <c r="ICZ65" s="18"/>
      <c r="IDB65" s="19"/>
      <c r="IDH65" s="84"/>
      <c r="IDQ65" s="83"/>
      <c r="IDU65" s="81"/>
      <c r="IDV65" s="15"/>
      <c r="IDW65" s="82"/>
      <c r="IDY65" s="83"/>
      <c r="IEA65" s="22"/>
      <c r="IEC65" s="18"/>
      <c r="IEE65" s="19"/>
      <c r="IEK65" s="84"/>
      <c r="IET65" s="83"/>
      <c r="IEX65" s="81"/>
      <c r="IEY65" s="15"/>
      <c r="IEZ65" s="82"/>
      <c r="IFB65" s="83"/>
      <c r="IFD65" s="22"/>
      <c r="IFF65" s="18"/>
      <c r="IFH65" s="19"/>
      <c r="IFN65" s="84"/>
      <c r="IFW65" s="83"/>
      <c r="IGA65" s="81"/>
      <c r="IGB65" s="15"/>
      <c r="IGC65" s="82"/>
      <c r="IGE65" s="83"/>
      <c r="IGG65" s="22"/>
      <c r="IGI65" s="18"/>
      <c r="IGK65" s="19"/>
      <c r="IGQ65" s="84"/>
      <c r="IGZ65" s="83"/>
      <c r="IHD65" s="81"/>
      <c r="IHE65" s="15"/>
      <c r="IHF65" s="82"/>
      <c r="IHH65" s="83"/>
      <c r="IHJ65" s="22"/>
      <c r="IHL65" s="18"/>
      <c r="IHN65" s="19"/>
      <c r="IHT65" s="84"/>
      <c r="IIC65" s="83"/>
      <c r="IIG65" s="81"/>
      <c r="IIH65" s="15"/>
      <c r="III65" s="82"/>
      <c r="IIK65" s="83"/>
      <c r="IIM65" s="22"/>
      <c r="IIO65" s="18"/>
      <c r="IIQ65" s="19"/>
      <c r="IIW65" s="84"/>
      <c r="IJF65" s="83"/>
      <c r="IJJ65" s="81"/>
      <c r="IJK65" s="15"/>
      <c r="IJL65" s="82"/>
      <c r="IJN65" s="83"/>
      <c r="IJP65" s="22"/>
      <c r="IJR65" s="18"/>
      <c r="IJT65" s="19"/>
      <c r="IJZ65" s="84"/>
      <c r="IKI65" s="83"/>
      <c r="IKM65" s="81"/>
      <c r="IKN65" s="15"/>
      <c r="IKO65" s="82"/>
      <c r="IKQ65" s="83"/>
      <c r="IKS65" s="22"/>
      <c r="IKU65" s="18"/>
      <c r="IKW65" s="19"/>
      <c r="ILC65" s="84"/>
      <c r="ILL65" s="83"/>
      <c r="ILP65" s="81"/>
      <c r="ILQ65" s="15"/>
      <c r="ILR65" s="82"/>
      <c r="ILT65" s="83"/>
      <c r="ILV65" s="22"/>
      <c r="ILX65" s="18"/>
      <c r="ILZ65" s="19"/>
      <c r="IMF65" s="84"/>
      <c r="IMO65" s="83"/>
      <c r="IMS65" s="81"/>
      <c r="IMT65" s="15"/>
      <c r="IMU65" s="82"/>
      <c r="IMW65" s="83"/>
      <c r="IMY65" s="22"/>
      <c r="INA65" s="18"/>
      <c r="INC65" s="19"/>
      <c r="INI65" s="84"/>
      <c r="INR65" s="83"/>
      <c r="INV65" s="81"/>
      <c r="INW65" s="15"/>
      <c r="INX65" s="82"/>
      <c r="INZ65" s="83"/>
      <c r="IOB65" s="22"/>
      <c r="IOD65" s="18"/>
      <c r="IOF65" s="19"/>
      <c r="IOL65" s="84"/>
      <c r="IOU65" s="83"/>
      <c r="IOY65" s="81"/>
      <c r="IOZ65" s="15"/>
      <c r="IPA65" s="82"/>
      <c r="IPC65" s="83"/>
      <c r="IPE65" s="22"/>
      <c r="IPG65" s="18"/>
      <c r="IPI65" s="19"/>
      <c r="IPO65" s="84"/>
      <c r="IPX65" s="83"/>
      <c r="IQB65" s="81"/>
      <c r="IQC65" s="15"/>
      <c r="IQD65" s="82"/>
      <c r="IQF65" s="83"/>
      <c r="IQH65" s="22"/>
      <c r="IQJ65" s="18"/>
      <c r="IQL65" s="19"/>
      <c r="IQR65" s="84"/>
      <c r="IRA65" s="83"/>
      <c r="IRE65" s="81"/>
      <c r="IRF65" s="15"/>
      <c r="IRG65" s="82"/>
      <c r="IRI65" s="83"/>
      <c r="IRK65" s="22"/>
      <c r="IRM65" s="18"/>
      <c r="IRO65" s="19"/>
      <c r="IRU65" s="84"/>
      <c r="ISD65" s="83"/>
      <c r="ISH65" s="81"/>
      <c r="ISI65" s="15"/>
      <c r="ISJ65" s="82"/>
      <c r="ISL65" s="83"/>
      <c r="ISN65" s="22"/>
      <c r="ISP65" s="18"/>
      <c r="ISR65" s="19"/>
      <c r="ISX65" s="84"/>
      <c r="ITG65" s="83"/>
      <c r="ITK65" s="81"/>
      <c r="ITL65" s="15"/>
      <c r="ITM65" s="82"/>
      <c r="ITO65" s="83"/>
      <c r="ITQ65" s="22"/>
      <c r="ITS65" s="18"/>
      <c r="ITU65" s="19"/>
      <c r="IUA65" s="84"/>
      <c r="IUJ65" s="83"/>
      <c r="IUN65" s="81"/>
      <c r="IUO65" s="15"/>
      <c r="IUP65" s="82"/>
      <c r="IUR65" s="83"/>
      <c r="IUT65" s="22"/>
      <c r="IUV65" s="18"/>
      <c r="IUX65" s="19"/>
      <c r="IVD65" s="84"/>
      <c r="IVM65" s="83"/>
      <c r="IVQ65" s="81"/>
      <c r="IVR65" s="15"/>
      <c r="IVS65" s="82"/>
      <c r="IVU65" s="83"/>
      <c r="IVW65" s="22"/>
      <c r="IVY65" s="18"/>
      <c r="IWA65" s="19"/>
      <c r="IWG65" s="84"/>
      <c r="IWP65" s="83"/>
      <c r="IWT65" s="81"/>
      <c r="IWU65" s="15"/>
      <c r="IWV65" s="82"/>
      <c r="IWX65" s="83"/>
      <c r="IWZ65" s="22"/>
      <c r="IXB65" s="18"/>
      <c r="IXD65" s="19"/>
      <c r="IXJ65" s="84"/>
      <c r="IXS65" s="83"/>
      <c r="IXW65" s="81"/>
      <c r="IXX65" s="15"/>
      <c r="IXY65" s="82"/>
      <c r="IYA65" s="83"/>
      <c r="IYC65" s="22"/>
      <c r="IYE65" s="18"/>
      <c r="IYG65" s="19"/>
      <c r="IYM65" s="84"/>
      <c r="IYV65" s="83"/>
      <c r="IYZ65" s="81"/>
      <c r="IZA65" s="15"/>
      <c r="IZB65" s="82"/>
      <c r="IZD65" s="83"/>
      <c r="IZF65" s="22"/>
      <c r="IZH65" s="18"/>
      <c r="IZJ65" s="19"/>
      <c r="IZP65" s="84"/>
      <c r="IZY65" s="83"/>
      <c r="JAC65" s="81"/>
      <c r="JAD65" s="15"/>
      <c r="JAE65" s="82"/>
      <c r="JAG65" s="83"/>
      <c r="JAI65" s="22"/>
      <c r="JAK65" s="18"/>
      <c r="JAM65" s="19"/>
      <c r="JAS65" s="84"/>
      <c r="JBB65" s="83"/>
      <c r="JBF65" s="81"/>
      <c r="JBG65" s="15"/>
      <c r="JBH65" s="82"/>
      <c r="JBJ65" s="83"/>
      <c r="JBL65" s="22"/>
      <c r="JBN65" s="18"/>
      <c r="JBP65" s="19"/>
      <c r="JBV65" s="84"/>
      <c r="JCE65" s="83"/>
      <c r="JCI65" s="81"/>
      <c r="JCJ65" s="15"/>
      <c r="JCK65" s="82"/>
      <c r="JCM65" s="83"/>
      <c r="JCO65" s="22"/>
      <c r="JCQ65" s="18"/>
      <c r="JCS65" s="19"/>
      <c r="JCY65" s="84"/>
      <c r="JDH65" s="83"/>
      <c r="JDL65" s="81"/>
      <c r="JDM65" s="15"/>
      <c r="JDN65" s="82"/>
      <c r="JDP65" s="83"/>
      <c r="JDR65" s="22"/>
      <c r="JDT65" s="18"/>
      <c r="JDV65" s="19"/>
      <c r="JEB65" s="84"/>
      <c r="JEK65" s="83"/>
      <c r="JEO65" s="81"/>
      <c r="JEP65" s="15"/>
      <c r="JEQ65" s="82"/>
      <c r="JES65" s="83"/>
      <c r="JEU65" s="22"/>
      <c r="JEW65" s="18"/>
      <c r="JEY65" s="19"/>
      <c r="JFE65" s="84"/>
      <c r="JFN65" s="83"/>
      <c r="JFR65" s="81"/>
      <c r="JFS65" s="15"/>
      <c r="JFT65" s="82"/>
      <c r="JFV65" s="83"/>
      <c r="JFX65" s="22"/>
      <c r="JFZ65" s="18"/>
      <c r="JGB65" s="19"/>
      <c r="JGH65" s="84"/>
      <c r="JGQ65" s="83"/>
      <c r="JGU65" s="81"/>
      <c r="JGV65" s="15"/>
      <c r="JGW65" s="82"/>
      <c r="JGY65" s="83"/>
      <c r="JHA65" s="22"/>
      <c r="JHC65" s="18"/>
      <c r="JHE65" s="19"/>
      <c r="JHK65" s="84"/>
      <c r="JHT65" s="83"/>
      <c r="JHX65" s="81"/>
      <c r="JHY65" s="15"/>
      <c r="JHZ65" s="82"/>
      <c r="JIB65" s="83"/>
      <c r="JID65" s="22"/>
      <c r="JIF65" s="18"/>
      <c r="JIH65" s="19"/>
      <c r="JIN65" s="84"/>
      <c r="JIW65" s="83"/>
      <c r="JJA65" s="81"/>
      <c r="JJB65" s="15"/>
      <c r="JJC65" s="82"/>
      <c r="JJE65" s="83"/>
      <c r="JJG65" s="22"/>
      <c r="JJI65" s="18"/>
      <c r="JJK65" s="19"/>
      <c r="JJQ65" s="84"/>
      <c r="JJZ65" s="83"/>
      <c r="JKD65" s="81"/>
      <c r="JKE65" s="15"/>
      <c r="JKF65" s="82"/>
      <c r="JKH65" s="83"/>
      <c r="JKJ65" s="22"/>
      <c r="JKL65" s="18"/>
      <c r="JKN65" s="19"/>
      <c r="JKT65" s="84"/>
      <c r="JLC65" s="83"/>
      <c r="JLG65" s="81"/>
      <c r="JLH65" s="15"/>
      <c r="JLI65" s="82"/>
      <c r="JLK65" s="83"/>
      <c r="JLM65" s="22"/>
      <c r="JLO65" s="18"/>
      <c r="JLQ65" s="19"/>
      <c r="JLW65" s="84"/>
      <c r="JMF65" s="83"/>
      <c r="JMJ65" s="81"/>
      <c r="JMK65" s="15"/>
      <c r="JML65" s="82"/>
      <c r="JMN65" s="83"/>
      <c r="JMP65" s="22"/>
      <c r="JMR65" s="18"/>
      <c r="JMT65" s="19"/>
      <c r="JMZ65" s="84"/>
      <c r="JNI65" s="83"/>
      <c r="JNM65" s="81"/>
      <c r="JNN65" s="15"/>
      <c r="JNO65" s="82"/>
      <c r="JNQ65" s="83"/>
      <c r="JNS65" s="22"/>
      <c r="JNU65" s="18"/>
      <c r="JNW65" s="19"/>
      <c r="JOC65" s="84"/>
      <c r="JOL65" s="83"/>
      <c r="JOP65" s="81"/>
      <c r="JOQ65" s="15"/>
      <c r="JOR65" s="82"/>
      <c r="JOT65" s="83"/>
      <c r="JOV65" s="22"/>
      <c r="JOX65" s="18"/>
      <c r="JOZ65" s="19"/>
      <c r="JPF65" s="84"/>
      <c r="JPO65" s="83"/>
      <c r="JPS65" s="81"/>
      <c r="JPT65" s="15"/>
      <c r="JPU65" s="82"/>
      <c r="JPW65" s="83"/>
      <c r="JPY65" s="22"/>
      <c r="JQA65" s="18"/>
      <c r="JQC65" s="19"/>
      <c r="JQI65" s="84"/>
      <c r="JQR65" s="83"/>
      <c r="JQV65" s="81"/>
      <c r="JQW65" s="15"/>
      <c r="JQX65" s="82"/>
      <c r="JQZ65" s="83"/>
      <c r="JRB65" s="22"/>
      <c r="JRD65" s="18"/>
      <c r="JRF65" s="19"/>
      <c r="JRL65" s="84"/>
      <c r="JRU65" s="83"/>
      <c r="JRY65" s="81"/>
      <c r="JRZ65" s="15"/>
      <c r="JSA65" s="82"/>
      <c r="JSC65" s="83"/>
      <c r="JSE65" s="22"/>
      <c r="JSG65" s="18"/>
      <c r="JSI65" s="19"/>
      <c r="JSO65" s="84"/>
      <c r="JSX65" s="83"/>
      <c r="JTB65" s="81"/>
      <c r="JTC65" s="15"/>
      <c r="JTD65" s="82"/>
      <c r="JTF65" s="83"/>
      <c r="JTH65" s="22"/>
      <c r="JTJ65" s="18"/>
      <c r="JTL65" s="19"/>
      <c r="JTR65" s="84"/>
      <c r="JUA65" s="83"/>
      <c r="JUE65" s="81"/>
      <c r="JUF65" s="15"/>
      <c r="JUG65" s="82"/>
      <c r="JUI65" s="83"/>
      <c r="JUK65" s="22"/>
      <c r="JUM65" s="18"/>
      <c r="JUO65" s="19"/>
      <c r="JUU65" s="84"/>
      <c r="JVD65" s="83"/>
      <c r="JVH65" s="81"/>
      <c r="JVI65" s="15"/>
      <c r="JVJ65" s="82"/>
      <c r="JVL65" s="83"/>
      <c r="JVN65" s="22"/>
      <c r="JVP65" s="18"/>
      <c r="JVR65" s="19"/>
      <c r="JVX65" s="84"/>
      <c r="JWG65" s="83"/>
      <c r="JWK65" s="81"/>
      <c r="JWL65" s="15"/>
      <c r="JWM65" s="82"/>
      <c r="JWO65" s="83"/>
      <c r="JWQ65" s="22"/>
      <c r="JWS65" s="18"/>
      <c r="JWU65" s="19"/>
      <c r="JXA65" s="84"/>
      <c r="JXJ65" s="83"/>
      <c r="JXN65" s="81"/>
      <c r="JXO65" s="15"/>
      <c r="JXP65" s="82"/>
      <c r="JXR65" s="83"/>
      <c r="JXT65" s="22"/>
      <c r="JXV65" s="18"/>
      <c r="JXX65" s="19"/>
      <c r="JYD65" s="84"/>
      <c r="JYM65" s="83"/>
      <c r="JYQ65" s="81"/>
      <c r="JYR65" s="15"/>
      <c r="JYS65" s="82"/>
      <c r="JYU65" s="83"/>
      <c r="JYW65" s="22"/>
      <c r="JYY65" s="18"/>
      <c r="JZA65" s="19"/>
      <c r="JZG65" s="84"/>
      <c r="JZP65" s="83"/>
      <c r="JZT65" s="81"/>
      <c r="JZU65" s="15"/>
      <c r="JZV65" s="82"/>
      <c r="JZX65" s="83"/>
      <c r="JZZ65" s="22"/>
      <c r="KAB65" s="18"/>
      <c r="KAD65" s="19"/>
      <c r="KAJ65" s="84"/>
      <c r="KAS65" s="83"/>
      <c r="KAW65" s="81"/>
      <c r="KAX65" s="15"/>
      <c r="KAY65" s="82"/>
      <c r="KBA65" s="83"/>
      <c r="KBC65" s="22"/>
      <c r="KBE65" s="18"/>
      <c r="KBG65" s="19"/>
      <c r="KBM65" s="84"/>
      <c r="KBV65" s="83"/>
      <c r="KBZ65" s="81"/>
      <c r="KCA65" s="15"/>
      <c r="KCB65" s="82"/>
      <c r="KCD65" s="83"/>
      <c r="KCF65" s="22"/>
      <c r="KCH65" s="18"/>
      <c r="KCJ65" s="19"/>
      <c r="KCP65" s="84"/>
      <c r="KCY65" s="83"/>
      <c r="KDC65" s="81"/>
      <c r="KDD65" s="15"/>
      <c r="KDE65" s="82"/>
      <c r="KDG65" s="83"/>
      <c r="KDI65" s="22"/>
      <c r="KDK65" s="18"/>
      <c r="KDM65" s="19"/>
      <c r="KDS65" s="84"/>
      <c r="KEB65" s="83"/>
      <c r="KEF65" s="81"/>
      <c r="KEG65" s="15"/>
      <c r="KEH65" s="82"/>
      <c r="KEJ65" s="83"/>
      <c r="KEL65" s="22"/>
      <c r="KEN65" s="18"/>
      <c r="KEP65" s="19"/>
      <c r="KEV65" s="84"/>
      <c r="KFE65" s="83"/>
      <c r="KFI65" s="81"/>
      <c r="KFJ65" s="15"/>
      <c r="KFK65" s="82"/>
      <c r="KFM65" s="83"/>
      <c r="KFO65" s="22"/>
      <c r="KFQ65" s="18"/>
      <c r="KFS65" s="19"/>
      <c r="KFY65" s="84"/>
      <c r="KGH65" s="83"/>
      <c r="KGL65" s="81"/>
      <c r="KGM65" s="15"/>
      <c r="KGN65" s="82"/>
      <c r="KGP65" s="83"/>
      <c r="KGR65" s="22"/>
      <c r="KGT65" s="18"/>
      <c r="KGV65" s="19"/>
      <c r="KHB65" s="84"/>
      <c r="KHK65" s="83"/>
      <c r="KHO65" s="81"/>
      <c r="KHP65" s="15"/>
      <c r="KHQ65" s="82"/>
      <c r="KHS65" s="83"/>
      <c r="KHU65" s="22"/>
      <c r="KHW65" s="18"/>
      <c r="KHY65" s="19"/>
      <c r="KIE65" s="84"/>
      <c r="KIN65" s="83"/>
      <c r="KIR65" s="81"/>
      <c r="KIS65" s="15"/>
      <c r="KIT65" s="82"/>
      <c r="KIV65" s="83"/>
      <c r="KIX65" s="22"/>
      <c r="KIZ65" s="18"/>
      <c r="KJB65" s="19"/>
      <c r="KJH65" s="84"/>
      <c r="KJQ65" s="83"/>
      <c r="KJU65" s="81"/>
      <c r="KJV65" s="15"/>
      <c r="KJW65" s="82"/>
      <c r="KJY65" s="83"/>
      <c r="KKA65" s="22"/>
      <c r="KKC65" s="18"/>
      <c r="KKE65" s="19"/>
      <c r="KKK65" s="84"/>
      <c r="KKT65" s="83"/>
      <c r="KKX65" s="81"/>
      <c r="KKY65" s="15"/>
      <c r="KKZ65" s="82"/>
      <c r="KLB65" s="83"/>
      <c r="KLD65" s="22"/>
      <c r="KLF65" s="18"/>
      <c r="KLH65" s="19"/>
      <c r="KLN65" s="84"/>
      <c r="KLW65" s="83"/>
      <c r="KMA65" s="81"/>
      <c r="KMB65" s="15"/>
      <c r="KMC65" s="82"/>
      <c r="KME65" s="83"/>
      <c r="KMG65" s="22"/>
      <c r="KMI65" s="18"/>
      <c r="KMK65" s="19"/>
      <c r="KMQ65" s="84"/>
      <c r="KMZ65" s="83"/>
      <c r="KND65" s="81"/>
      <c r="KNE65" s="15"/>
      <c r="KNF65" s="82"/>
      <c r="KNH65" s="83"/>
      <c r="KNJ65" s="22"/>
      <c r="KNL65" s="18"/>
      <c r="KNN65" s="19"/>
      <c r="KNT65" s="84"/>
      <c r="KOC65" s="83"/>
      <c r="KOG65" s="81"/>
      <c r="KOH65" s="15"/>
      <c r="KOI65" s="82"/>
      <c r="KOK65" s="83"/>
      <c r="KOM65" s="22"/>
      <c r="KOO65" s="18"/>
      <c r="KOQ65" s="19"/>
      <c r="KOW65" s="84"/>
      <c r="KPF65" s="83"/>
      <c r="KPJ65" s="81"/>
      <c r="KPK65" s="15"/>
      <c r="KPL65" s="82"/>
      <c r="KPN65" s="83"/>
      <c r="KPP65" s="22"/>
      <c r="KPR65" s="18"/>
      <c r="KPT65" s="19"/>
      <c r="KPZ65" s="84"/>
      <c r="KQI65" s="83"/>
      <c r="KQM65" s="81"/>
      <c r="KQN65" s="15"/>
      <c r="KQO65" s="82"/>
      <c r="KQQ65" s="83"/>
      <c r="KQS65" s="22"/>
      <c r="KQU65" s="18"/>
      <c r="KQW65" s="19"/>
      <c r="KRC65" s="84"/>
      <c r="KRL65" s="83"/>
      <c r="KRP65" s="81"/>
      <c r="KRQ65" s="15"/>
      <c r="KRR65" s="82"/>
      <c r="KRT65" s="83"/>
      <c r="KRV65" s="22"/>
      <c r="KRX65" s="18"/>
      <c r="KRZ65" s="19"/>
      <c r="KSF65" s="84"/>
      <c r="KSO65" s="83"/>
      <c r="KSS65" s="81"/>
      <c r="KST65" s="15"/>
      <c r="KSU65" s="82"/>
      <c r="KSW65" s="83"/>
      <c r="KSY65" s="22"/>
      <c r="KTA65" s="18"/>
      <c r="KTC65" s="19"/>
      <c r="KTI65" s="84"/>
      <c r="KTR65" s="83"/>
      <c r="KTV65" s="81"/>
      <c r="KTW65" s="15"/>
      <c r="KTX65" s="82"/>
      <c r="KTZ65" s="83"/>
      <c r="KUB65" s="22"/>
      <c r="KUD65" s="18"/>
      <c r="KUF65" s="19"/>
      <c r="KUL65" s="84"/>
      <c r="KUU65" s="83"/>
      <c r="KUY65" s="81"/>
      <c r="KUZ65" s="15"/>
      <c r="KVA65" s="82"/>
      <c r="KVC65" s="83"/>
      <c r="KVE65" s="22"/>
      <c r="KVG65" s="18"/>
      <c r="KVI65" s="19"/>
      <c r="KVO65" s="84"/>
      <c r="KVX65" s="83"/>
      <c r="KWB65" s="81"/>
      <c r="KWC65" s="15"/>
      <c r="KWD65" s="82"/>
      <c r="KWF65" s="83"/>
      <c r="KWH65" s="22"/>
      <c r="KWJ65" s="18"/>
      <c r="KWL65" s="19"/>
      <c r="KWR65" s="84"/>
      <c r="KXA65" s="83"/>
      <c r="KXE65" s="81"/>
      <c r="KXF65" s="15"/>
      <c r="KXG65" s="82"/>
      <c r="KXI65" s="83"/>
      <c r="KXK65" s="22"/>
      <c r="KXM65" s="18"/>
      <c r="KXO65" s="19"/>
      <c r="KXU65" s="84"/>
      <c r="KYD65" s="83"/>
      <c r="KYH65" s="81"/>
      <c r="KYI65" s="15"/>
      <c r="KYJ65" s="82"/>
      <c r="KYL65" s="83"/>
      <c r="KYN65" s="22"/>
      <c r="KYP65" s="18"/>
      <c r="KYR65" s="19"/>
      <c r="KYX65" s="84"/>
      <c r="KZG65" s="83"/>
      <c r="KZK65" s="81"/>
      <c r="KZL65" s="15"/>
      <c r="KZM65" s="82"/>
      <c r="KZO65" s="83"/>
      <c r="KZQ65" s="22"/>
      <c r="KZS65" s="18"/>
      <c r="KZU65" s="19"/>
      <c r="LAA65" s="84"/>
      <c r="LAJ65" s="83"/>
      <c r="LAN65" s="81"/>
      <c r="LAO65" s="15"/>
      <c r="LAP65" s="82"/>
      <c r="LAR65" s="83"/>
      <c r="LAT65" s="22"/>
      <c r="LAV65" s="18"/>
      <c r="LAX65" s="19"/>
      <c r="LBD65" s="84"/>
      <c r="LBM65" s="83"/>
      <c r="LBQ65" s="81"/>
      <c r="LBR65" s="15"/>
      <c r="LBS65" s="82"/>
      <c r="LBU65" s="83"/>
      <c r="LBW65" s="22"/>
      <c r="LBY65" s="18"/>
      <c r="LCA65" s="19"/>
      <c r="LCG65" s="84"/>
      <c r="LCP65" s="83"/>
      <c r="LCT65" s="81"/>
      <c r="LCU65" s="15"/>
      <c r="LCV65" s="82"/>
      <c r="LCX65" s="83"/>
      <c r="LCZ65" s="22"/>
      <c r="LDB65" s="18"/>
      <c r="LDD65" s="19"/>
      <c r="LDJ65" s="84"/>
      <c r="LDS65" s="83"/>
      <c r="LDW65" s="81"/>
      <c r="LDX65" s="15"/>
      <c r="LDY65" s="82"/>
      <c r="LEA65" s="83"/>
      <c r="LEC65" s="22"/>
      <c r="LEE65" s="18"/>
      <c r="LEG65" s="19"/>
      <c r="LEM65" s="84"/>
      <c r="LEV65" s="83"/>
      <c r="LEZ65" s="81"/>
      <c r="LFA65" s="15"/>
      <c r="LFB65" s="82"/>
      <c r="LFD65" s="83"/>
      <c r="LFF65" s="22"/>
      <c r="LFH65" s="18"/>
      <c r="LFJ65" s="19"/>
      <c r="LFP65" s="84"/>
      <c r="LFY65" s="83"/>
      <c r="LGC65" s="81"/>
      <c r="LGD65" s="15"/>
      <c r="LGE65" s="82"/>
      <c r="LGG65" s="83"/>
      <c r="LGI65" s="22"/>
      <c r="LGK65" s="18"/>
      <c r="LGM65" s="19"/>
      <c r="LGS65" s="84"/>
      <c r="LHB65" s="83"/>
      <c r="LHF65" s="81"/>
      <c r="LHG65" s="15"/>
      <c r="LHH65" s="82"/>
      <c r="LHJ65" s="83"/>
      <c r="LHL65" s="22"/>
      <c r="LHN65" s="18"/>
      <c r="LHP65" s="19"/>
      <c r="LHV65" s="84"/>
      <c r="LIE65" s="83"/>
      <c r="LII65" s="81"/>
      <c r="LIJ65" s="15"/>
      <c r="LIK65" s="82"/>
      <c r="LIM65" s="83"/>
      <c r="LIO65" s="22"/>
      <c r="LIQ65" s="18"/>
      <c r="LIS65" s="19"/>
      <c r="LIY65" s="84"/>
      <c r="LJH65" s="83"/>
      <c r="LJL65" s="81"/>
      <c r="LJM65" s="15"/>
      <c r="LJN65" s="82"/>
      <c r="LJP65" s="83"/>
      <c r="LJR65" s="22"/>
      <c r="LJT65" s="18"/>
      <c r="LJV65" s="19"/>
      <c r="LKB65" s="84"/>
      <c r="LKK65" s="83"/>
      <c r="LKO65" s="81"/>
      <c r="LKP65" s="15"/>
      <c r="LKQ65" s="82"/>
      <c r="LKS65" s="83"/>
      <c r="LKU65" s="22"/>
      <c r="LKW65" s="18"/>
      <c r="LKY65" s="19"/>
      <c r="LLE65" s="84"/>
      <c r="LLN65" s="83"/>
      <c r="LLR65" s="81"/>
      <c r="LLS65" s="15"/>
      <c r="LLT65" s="82"/>
      <c r="LLV65" s="83"/>
      <c r="LLX65" s="22"/>
      <c r="LLZ65" s="18"/>
      <c r="LMB65" s="19"/>
      <c r="LMH65" s="84"/>
      <c r="LMQ65" s="83"/>
      <c r="LMU65" s="81"/>
      <c r="LMV65" s="15"/>
      <c r="LMW65" s="82"/>
      <c r="LMY65" s="83"/>
      <c r="LNA65" s="22"/>
      <c r="LNC65" s="18"/>
      <c r="LNE65" s="19"/>
      <c r="LNK65" s="84"/>
      <c r="LNT65" s="83"/>
      <c r="LNX65" s="81"/>
      <c r="LNY65" s="15"/>
      <c r="LNZ65" s="82"/>
      <c r="LOB65" s="83"/>
      <c r="LOD65" s="22"/>
      <c r="LOF65" s="18"/>
      <c r="LOH65" s="19"/>
      <c r="LON65" s="84"/>
      <c r="LOW65" s="83"/>
      <c r="LPA65" s="81"/>
      <c r="LPB65" s="15"/>
      <c r="LPC65" s="82"/>
      <c r="LPE65" s="83"/>
      <c r="LPG65" s="22"/>
      <c r="LPI65" s="18"/>
      <c r="LPK65" s="19"/>
      <c r="LPQ65" s="84"/>
      <c r="LPZ65" s="83"/>
      <c r="LQD65" s="81"/>
      <c r="LQE65" s="15"/>
      <c r="LQF65" s="82"/>
      <c r="LQH65" s="83"/>
      <c r="LQJ65" s="22"/>
      <c r="LQL65" s="18"/>
      <c r="LQN65" s="19"/>
      <c r="LQT65" s="84"/>
      <c r="LRC65" s="83"/>
      <c r="LRG65" s="81"/>
      <c r="LRH65" s="15"/>
      <c r="LRI65" s="82"/>
      <c r="LRK65" s="83"/>
      <c r="LRM65" s="22"/>
      <c r="LRO65" s="18"/>
      <c r="LRQ65" s="19"/>
      <c r="LRW65" s="84"/>
      <c r="LSF65" s="83"/>
      <c r="LSJ65" s="81"/>
      <c r="LSK65" s="15"/>
      <c r="LSL65" s="82"/>
      <c r="LSN65" s="83"/>
      <c r="LSP65" s="22"/>
      <c r="LSR65" s="18"/>
      <c r="LST65" s="19"/>
      <c r="LSZ65" s="84"/>
      <c r="LTI65" s="83"/>
      <c r="LTM65" s="81"/>
      <c r="LTN65" s="15"/>
      <c r="LTO65" s="82"/>
      <c r="LTQ65" s="83"/>
      <c r="LTS65" s="22"/>
      <c r="LTU65" s="18"/>
      <c r="LTW65" s="19"/>
      <c r="LUC65" s="84"/>
      <c r="LUL65" s="83"/>
      <c r="LUP65" s="81"/>
      <c r="LUQ65" s="15"/>
      <c r="LUR65" s="82"/>
      <c r="LUT65" s="83"/>
      <c r="LUV65" s="22"/>
      <c r="LUX65" s="18"/>
      <c r="LUZ65" s="19"/>
      <c r="LVF65" s="84"/>
      <c r="LVO65" s="83"/>
      <c r="LVS65" s="81"/>
      <c r="LVT65" s="15"/>
      <c r="LVU65" s="82"/>
      <c r="LVW65" s="83"/>
      <c r="LVY65" s="22"/>
      <c r="LWA65" s="18"/>
      <c r="LWC65" s="19"/>
      <c r="LWI65" s="84"/>
      <c r="LWR65" s="83"/>
      <c r="LWV65" s="81"/>
      <c r="LWW65" s="15"/>
      <c r="LWX65" s="82"/>
      <c r="LWZ65" s="83"/>
      <c r="LXB65" s="22"/>
      <c r="LXD65" s="18"/>
      <c r="LXF65" s="19"/>
      <c r="LXL65" s="84"/>
      <c r="LXU65" s="83"/>
      <c r="LXY65" s="81"/>
      <c r="LXZ65" s="15"/>
      <c r="LYA65" s="82"/>
      <c r="LYC65" s="83"/>
      <c r="LYE65" s="22"/>
      <c r="LYG65" s="18"/>
      <c r="LYI65" s="19"/>
      <c r="LYO65" s="84"/>
      <c r="LYX65" s="83"/>
      <c r="LZB65" s="81"/>
      <c r="LZC65" s="15"/>
      <c r="LZD65" s="82"/>
      <c r="LZF65" s="83"/>
      <c r="LZH65" s="22"/>
      <c r="LZJ65" s="18"/>
      <c r="LZL65" s="19"/>
      <c r="LZR65" s="84"/>
      <c r="MAA65" s="83"/>
      <c r="MAE65" s="81"/>
      <c r="MAF65" s="15"/>
      <c r="MAG65" s="82"/>
      <c r="MAI65" s="83"/>
      <c r="MAK65" s="22"/>
      <c r="MAM65" s="18"/>
      <c r="MAO65" s="19"/>
      <c r="MAU65" s="84"/>
      <c r="MBD65" s="83"/>
      <c r="MBH65" s="81"/>
      <c r="MBI65" s="15"/>
      <c r="MBJ65" s="82"/>
      <c r="MBL65" s="83"/>
      <c r="MBN65" s="22"/>
      <c r="MBP65" s="18"/>
      <c r="MBR65" s="19"/>
      <c r="MBX65" s="84"/>
      <c r="MCG65" s="83"/>
      <c r="MCK65" s="81"/>
      <c r="MCL65" s="15"/>
      <c r="MCM65" s="82"/>
      <c r="MCO65" s="83"/>
      <c r="MCQ65" s="22"/>
      <c r="MCS65" s="18"/>
      <c r="MCU65" s="19"/>
      <c r="MDA65" s="84"/>
      <c r="MDJ65" s="83"/>
      <c r="MDN65" s="81"/>
      <c r="MDO65" s="15"/>
      <c r="MDP65" s="82"/>
      <c r="MDR65" s="83"/>
      <c r="MDT65" s="22"/>
      <c r="MDV65" s="18"/>
      <c r="MDX65" s="19"/>
      <c r="MED65" s="84"/>
      <c r="MEM65" s="83"/>
      <c r="MEQ65" s="81"/>
      <c r="MER65" s="15"/>
      <c r="MES65" s="82"/>
      <c r="MEU65" s="83"/>
      <c r="MEW65" s="22"/>
      <c r="MEY65" s="18"/>
      <c r="MFA65" s="19"/>
      <c r="MFG65" s="84"/>
      <c r="MFP65" s="83"/>
      <c r="MFT65" s="81"/>
      <c r="MFU65" s="15"/>
      <c r="MFV65" s="82"/>
      <c r="MFX65" s="83"/>
      <c r="MFZ65" s="22"/>
      <c r="MGB65" s="18"/>
      <c r="MGD65" s="19"/>
      <c r="MGJ65" s="84"/>
      <c r="MGS65" s="83"/>
      <c r="MGW65" s="81"/>
      <c r="MGX65" s="15"/>
      <c r="MGY65" s="82"/>
      <c r="MHA65" s="83"/>
      <c r="MHC65" s="22"/>
      <c r="MHE65" s="18"/>
      <c r="MHG65" s="19"/>
      <c r="MHM65" s="84"/>
      <c r="MHV65" s="83"/>
      <c r="MHZ65" s="81"/>
      <c r="MIA65" s="15"/>
      <c r="MIB65" s="82"/>
      <c r="MID65" s="83"/>
      <c r="MIF65" s="22"/>
      <c r="MIH65" s="18"/>
      <c r="MIJ65" s="19"/>
      <c r="MIP65" s="84"/>
      <c r="MIY65" s="83"/>
      <c r="MJC65" s="81"/>
      <c r="MJD65" s="15"/>
      <c r="MJE65" s="82"/>
      <c r="MJG65" s="83"/>
      <c r="MJI65" s="22"/>
      <c r="MJK65" s="18"/>
      <c r="MJM65" s="19"/>
      <c r="MJS65" s="84"/>
      <c r="MKB65" s="83"/>
      <c r="MKF65" s="81"/>
      <c r="MKG65" s="15"/>
      <c r="MKH65" s="82"/>
      <c r="MKJ65" s="83"/>
      <c r="MKL65" s="22"/>
      <c r="MKN65" s="18"/>
      <c r="MKP65" s="19"/>
      <c r="MKV65" s="84"/>
      <c r="MLE65" s="83"/>
      <c r="MLI65" s="81"/>
      <c r="MLJ65" s="15"/>
      <c r="MLK65" s="82"/>
      <c r="MLM65" s="83"/>
      <c r="MLO65" s="22"/>
      <c r="MLQ65" s="18"/>
      <c r="MLS65" s="19"/>
      <c r="MLY65" s="84"/>
      <c r="MMH65" s="83"/>
      <c r="MML65" s="81"/>
      <c r="MMM65" s="15"/>
      <c r="MMN65" s="82"/>
      <c r="MMP65" s="83"/>
      <c r="MMR65" s="22"/>
      <c r="MMT65" s="18"/>
      <c r="MMV65" s="19"/>
      <c r="MNB65" s="84"/>
      <c r="MNK65" s="83"/>
      <c r="MNO65" s="81"/>
      <c r="MNP65" s="15"/>
      <c r="MNQ65" s="82"/>
      <c r="MNS65" s="83"/>
      <c r="MNU65" s="22"/>
      <c r="MNW65" s="18"/>
      <c r="MNY65" s="19"/>
      <c r="MOE65" s="84"/>
      <c r="MON65" s="83"/>
      <c r="MOR65" s="81"/>
      <c r="MOS65" s="15"/>
      <c r="MOT65" s="82"/>
      <c r="MOV65" s="83"/>
      <c r="MOX65" s="22"/>
      <c r="MOZ65" s="18"/>
      <c r="MPB65" s="19"/>
      <c r="MPH65" s="84"/>
      <c r="MPQ65" s="83"/>
      <c r="MPU65" s="81"/>
      <c r="MPV65" s="15"/>
      <c r="MPW65" s="82"/>
      <c r="MPY65" s="83"/>
      <c r="MQA65" s="22"/>
      <c r="MQC65" s="18"/>
      <c r="MQE65" s="19"/>
      <c r="MQK65" s="84"/>
      <c r="MQT65" s="83"/>
      <c r="MQX65" s="81"/>
      <c r="MQY65" s="15"/>
      <c r="MQZ65" s="82"/>
      <c r="MRB65" s="83"/>
      <c r="MRD65" s="22"/>
      <c r="MRF65" s="18"/>
      <c r="MRH65" s="19"/>
      <c r="MRN65" s="84"/>
      <c r="MRW65" s="83"/>
      <c r="MSA65" s="81"/>
      <c r="MSB65" s="15"/>
      <c r="MSC65" s="82"/>
      <c r="MSE65" s="83"/>
      <c r="MSG65" s="22"/>
      <c r="MSI65" s="18"/>
      <c r="MSK65" s="19"/>
      <c r="MSQ65" s="84"/>
      <c r="MSZ65" s="83"/>
      <c r="MTD65" s="81"/>
      <c r="MTE65" s="15"/>
      <c r="MTF65" s="82"/>
      <c r="MTH65" s="83"/>
      <c r="MTJ65" s="22"/>
      <c r="MTL65" s="18"/>
      <c r="MTN65" s="19"/>
      <c r="MTT65" s="84"/>
      <c r="MUC65" s="83"/>
      <c r="MUG65" s="81"/>
      <c r="MUH65" s="15"/>
      <c r="MUI65" s="82"/>
      <c r="MUK65" s="83"/>
      <c r="MUM65" s="22"/>
      <c r="MUO65" s="18"/>
      <c r="MUQ65" s="19"/>
      <c r="MUW65" s="84"/>
      <c r="MVF65" s="83"/>
      <c r="MVJ65" s="81"/>
      <c r="MVK65" s="15"/>
      <c r="MVL65" s="82"/>
      <c r="MVN65" s="83"/>
      <c r="MVP65" s="22"/>
      <c r="MVR65" s="18"/>
      <c r="MVT65" s="19"/>
      <c r="MVZ65" s="84"/>
      <c r="MWI65" s="83"/>
      <c r="MWM65" s="81"/>
      <c r="MWN65" s="15"/>
      <c r="MWO65" s="82"/>
      <c r="MWQ65" s="83"/>
      <c r="MWS65" s="22"/>
      <c r="MWU65" s="18"/>
      <c r="MWW65" s="19"/>
      <c r="MXC65" s="84"/>
      <c r="MXL65" s="83"/>
      <c r="MXP65" s="81"/>
      <c r="MXQ65" s="15"/>
      <c r="MXR65" s="82"/>
      <c r="MXT65" s="83"/>
      <c r="MXV65" s="22"/>
      <c r="MXX65" s="18"/>
      <c r="MXZ65" s="19"/>
      <c r="MYF65" s="84"/>
      <c r="MYO65" s="83"/>
      <c r="MYS65" s="81"/>
      <c r="MYT65" s="15"/>
      <c r="MYU65" s="82"/>
      <c r="MYW65" s="83"/>
      <c r="MYY65" s="22"/>
      <c r="MZA65" s="18"/>
      <c r="MZC65" s="19"/>
      <c r="MZI65" s="84"/>
      <c r="MZR65" s="83"/>
      <c r="MZV65" s="81"/>
      <c r="MZW65" s="15"/>
      <c r="MZX65" s="82"/>
      <c r="MZZ65" s="83"/>
      <c r="NAB65" s="22"/>
      <c r="NAD65" s="18"/>
      <c r="NAF65" s="19"/>
      <c r="NAL65" s="84"/>
      <c r="NAU65" s="83"/>
      <c r="NAY65" s="81"/>
      <c r="NAZ65" s="15"/>
      <c r="NBA65" s="82"/>
      <c r="NBC65" s="83"/>
      <c r="NBE65" s="22"/>
      <c r="NBG65" s="18"/>
      <c r="NBI65" s="19"/>
      <c r="NBO65" s="84"/>
      <c r="NBX65" s="83"/>
      <c r="NCB65" s="81"/>
      <c r="NCC65" s="15"/>
      <c r="NCD65" s="82"/>
      <c r="NCF65" s="83"/>
      <c r="NCH65" s="22"/>
      <c r="NCJ65" s="18"/>
      <c r="NCL65" s="19"/>
      <c r="NCR65" s="84"/>
      <c r="NDA65" s="83"/>
      <c r="NDE65" s="81"/>
      <c r="NDF65" s="15"/>
      <c r="NDG65" s="82"/>
      <c r="NDI65" s="83"/>
      <c r="NDK65" s="22"/>
      <c r="NDM65" s="18"/>
      <c r="NDO65" s="19"/>
      <c r="NDU65" s="84"/>
      <c r="NED65" s="83"/>
      <c r="NEH65" s="81"/>
      <c r="NEI65" s="15"/>
      <c r="NEJ65" s="82"/>
      <c r="NEL65" s="83"/>
      <c r="NEN65" s="22"/>
      <c r="NEP65" s="18"/>
      <c r="NER65" s="19"/>
      <c r="NEX65" s="84"/>
      <c r="NFG65" s="83"/>
      <c r="NFK65" s="81"/>
      <c r="NFL65" s="15"/>
      <c r="NFM65" s="82"/>
      <c r="NFO65" s="83"/>
      <c r="NFQ65" s="22"/>
      <c r="NFS65" s="18"/>
      <c r="NFU65" s="19"/>
      <c r="NGA65" s="84"/>
      <c r="NGJ65" s="83"/>
      <c r="NGN65" s="81"/>
      <c r="NGO65" s="15"/>
      <c r="NGP65" s="82"/>
      <c r="NGR65" s="83"/>
      <c r="NGT65" s="22"/>
      <c r="NGV65" s="18"/>
      <c r="NGX65" s="19"/>
      <c r="NHD65" s="84"/>
      <c r="NHM65" s="83"/>
      <c r="NHQ65" s="81"/>
      <c r="NHR65" s="15"/>
      <c r="NHS65" s="82"/>
      <c r="NHU65" s="83"/>
      <c r="NHW65" s="22"/>
      <c r="NHY65" s="18"/>
      <c r="NIA65" s="19"/>
      <c r="NIG65" s="84"/>
      <c r="NIP65" s="83"/>
      <c r="NIT65" s="81"/>
      <c r="NIU65" s="15"/>
      <c r="NIV65" s="82"/>
      <c r="NIX65" s="83"/>
      <c r="NIZ65" s="22"/>
      <c r="NJB65" s="18"/>
      <c r="NJD65" s="19"/>
      <c r="NJJ65" s="84"/>
      <c r="NJS65" s="83"/>
      <c r="NJW65" s="81"/>
      <c r="NJX65" s="15"/>
      <c r="NJY65" s="82"/>
      <c r="NKA65" s="83"/>
      <c r="NKC65" s="22"/>
      <c r="NKE65" s="18"/>
      <c r="NKG65" s="19"/>
      <c r="NKM65" s="84"/>
      <c r="NKV65" s="83"/>
      <c r="NKZ65" s="81"/>
      <c r="NLA65" s="15"/>
      <c r="NLB65" s="82"/>
      <c r="NLD65" s="83"/>
      <c r="NLF65" s="22"/>
      <c r="NLH65" s="18"/>
      <c r="NLJ65" s="19"/>
      <c r="NLP65" s="84"/>
      <c r="NLY65" s="83"/>
      <c r="NMC65" s="81"/>
      <c r="NMD65" s="15"/>
      <c r="NME65" s="82"/>
      <c r="NMG65" s="83"/>
      <c r="NMI65" s="22"/>
      <c r="NMK65" s="18"/>
      <c r="NMM65" s="19"/>
      <c r="NMS65" s="84"/>
      <c r="NNB65" s="83"/>
      <c r="NNF65" s="81"/>
      <c r="NNG65" s="15"/>
      <c r="NNH65" s="82"/>
      <c r="NNJ65" s="83"/>
      <c r="NNL65" s="22"/>
      <c r="NNN65" s="18"/>
      <c r="NNP65" s="19"/>
      <c r="NNV65" s="84"/>
      <c r="NOE65" s="83"/>
      <c r="NOI65" s="81"/>
      <c r="NOJ65" s="15"/>
      <c r="NOK65" s="82"/>
      <c r="NOM65" s="83"/>
      <c r="NOO65" s="22"/>
      <c r="NOQ65" s="18"/>
      <c r="NOS65" s="19"/>
      <c r="NOY65" s="84"/>
      <c r="NPH65" s="83"/>
      <c r="NPL65" s="81"/>
      <c r="NPM65" s="15"/>
      <c r="NPN65" s="82"/>
      <c r="NPP65" s="83"/>
      <c r="NPR65" s="22"/>
      <c r="NPT65" s="18"/>
      <c r="NPV65" s="19"/>
      <c r="NQB65" s="84"/>
      <c r="NQK65" s="83"/>
      <c r="NQO65" s="81"/>
      <c r="NQP65" s="15"/>
      <c r="NQQ65" s="82"/>
      <c r="NQS65" s="83"/>
      <c r="NQU65" s="22"/>
      <c r="NQW65" s="18"/>
      <c r="NQY65" s="19"/>
      <c r="NRE65" s="84"/>
      <c r="NRN65" s="83"/>
      <c r="NRR65" s="81"/>
      <c r="NRS65" s="15"/>
      <c r="NRT65" s="82"/>
      <c r="NRV65" s="83"/>
      <c r="NRX65" s="22"/>
      <c r="NRZ65" s="18"/>
      <c r="NSB65" s="19"/>
      <c r="NSH65" s="84"/>
      <c r="NSQ65" s="83"/>
      <c r="NSU65" s="81"/>
      <c r="NSV65" s="15"/>
      <c r="NSW65" s="82"/>
      <c r="NSY65" s="83"/>
      <c r="NTA65" s="22"/>
      <c r="NTC65" s="18"/>
      <c r="NTE65" s="19"/>
      <c r="NTK65" s="84"/>
      <c r="NTT65" s="83"/>
      <c r="NTX65" s="81"/>
      <c r="NTY65" s="15"/>
      <c r="NTZ65" s="82"/>
      <c r="NUB65" s="83"/>
      <c r="NUD65" s="22"/>
      <c r="NUF65" s="18"/>
      <c r="NUH65" s="19"/>
      <c r="NUN65" s="84"/>
      <c r="NUW65" s="83"/>
      <c r="NVA65" s="81"/>
      <c r="NVB65" s="15"/>
      <c r="NVC65" s="82"/>
      <c r="NVE65" s="83"/>
      <c r="NVG65" s="22"/>
      <c r="NVI65" s="18"/>
      <c r="NVK65" s="19"/>
      <c r="NVQ65" s="84"/>
      <c r="NVZ65" s="83"/>
      <c r="NWD65" s="81"/>
      <c r="NWE65" s="15"/>
      <c r="NWF65" s="82"/>
      <c r="NWH65" s="83"/>
      <c r="NWJ65" s="22"/>
      <c r="NWL65" s="18"/>
      <c r="NWN65" s="19"/>
      <c r="NWT65" s="84"/>
      <c r="NXC65" s="83"/>
      <c r="NXG65" s="81"/>
      <c r="NXH65" s="15"/>
      <c r="NXI65" s="82"/>
      <c r="NXK65" s="83"/>
      <c r="NXM65" s="22"/>
      <c r="NXO65" s="18"/>
      <c r="NXQ65" s="19"/>
      <c r="NXW65" s="84"/>
      <c r="NYF65" s="83"/>
      <c r="NYJ65" s="81"/>
      <c r="NYK65" s="15"/>
      <c r="NYL65" s="82"/>
      <c r="NYN65" s="83"/>
      <c r="NYP65" s="22"/>
      <c r="NYR65" s="18"/>
      <c r="NYT65" s="19"/>
      <c r="NYZ65" s="84"/>
      <c r="NZI65" s="83"/>
      <c r="NZM65" s="81"/>
      <c r="NZN65" s="15"/>
      <c r="NZO65" s="82"/>
      <c r="NZQ65" s="83"/>
      <c r="NZS65" s="22"/>
      <c r="NZU65" s="18"/>
      <c r="NZW65" s="19"/>
      <c r="OAC65" s="84"/>
      <c r="OAL65" s="83"/>
      <c r="OAP65" s="81"/>
      <c r="OAQ65" s="15"/>
      <c r="OAR65" s="82"/>
      <c r="OAT65" s="83"/>
      <c r="OAV65" s="22"/>
      <c r="OAX65" s="18"/>
      <c r="OAZ65" s="19"/>
      <c r="OBF65" s="84"/>
      <c r="OBO65" s="83"/>
      <c r="OBS65" s="81"/>
      <c r="OBT65" s="15"/>
      <c r="OBU65" s="82"/>
      <c r="OBW65" s="83"/>
      <c r="OBY65" s="22"/>
      <c r="OCA65" s="18"/>
      <c r="OCC65" s="19"/>
      <c r="OCI65" s="84"/>
      <c r="OCR65" s="83"/>
      <c r="OCV65" s="81"/>
      <c r="OCW65" s="15"/>
      <c r="OCX65" s="82"/>
      <c r="OCZ65" s="83"/>
      <c r="ODB65" s="22"/>
      <c r="ODD65" s="18"/>
      <c r="ODF65" s="19"/>
      <c r="ODL65" s="84"/>
      <c r="ODU65" s="83"/>
      <c r="ODY65" s="81"/>
      <c r="ODZ65" s="15"/>
      <c r="OEA65" s="82"/>
      <c r="OEC65" s="83"/>
      <c r="OEE65" s="22"/>
      <c r="OEG65" s="18"/>
      <c r="OEI65" s="19"/>
      <c r="OEO65" s="84"/>
      <c r="OEX65" s="83"/>
      <c r="OFB65" s="81"/>
      <c r="OFC65" s="15"/>
      <c r="OFD65" s="82"/>
      <c r="OFF65" s="83"/>
      <c r="OFH65" s="22"/>
      <c r="OFJ65" s="18"/>
      <c r="OFL65" s="19"/>
      <c r="OFR65" s="84"/>
      <c r="OGA65" s="83"/>
      <c r="OGE65" s="81"/>
      <c r="OGF65" s="15"/>
      <c r="OGG65" s="82"/>
      <c r="OGI65" s="83"/>
      <c r="OGK65" s="22"/>
      <c r="OGM65" s="18"/>
      <c r="OGO65" s="19"/>
      <c r="OGU65" s="84"/>
      <c r="OHD65" s="83"/>
      <c r="OHH65" s="81"/>
      <c r="OHI65" s="15"/>
      <c r="OHJ65" s="82"/>
      <c r="OHL65" s="83"/>
      <c r="OHN65" s="22"/>
      <c r="OHP65" s="18"/>
      <c r="OHR65" s="19"/>
      <c r="OHX65" s="84"/>
      <c r="OIG65" s="83"/>
      <c r="OIK65" s="81"/>
      <c r="OIL65" s="15"/>
      <c r="OIM65" s="82"/>
      <c r="OIO65" s="83"/>
      <c r="OIQ65" s="22"/>
      <c r="OIS65" s="18"/>
      <c r="OIU65" s="19"/>
      <c r="OJA65" s="84"/>
      <c r="OJJ65" s="83"/>
      <c r="OJN65" s="81"/>
      <c r="OJO65" s="15"/>
      <c r="OJP65" s="82"/>
      <c r="OJR65" s="83"/>
      <c r="OJT65" s="22"/>
      <c r="OJV65" s="18"/>
      <c r="OJX65" s="19"/>
      <c r="OKD65" s="84"/>
      <c r="OKM65" s="83"/>
      <c r="OKQ65" s="81"/>
      <c r="OKR65" s="15"/>
      <c r="OKS65" s="82"/>
      <c r="OKU65" s="83"/>
      <c r="OKW65" s="22"/>
      <c r="OKY65" s="18"/>
      <c r="OLA65" s="19"/>
      <c r="OLG65" s="84"/>
      <c r="OLP65" s="83"/>
      <c r="OLT65" s="81"/>
      <c r="OLU65" s="15"/>
      <c r="OLV65" s="82"/>
      <c r="OLX65" s="83"/>
      <c r="OLZ65" s="22"/>
      <c r="OMB65" s="18"/>
      <c r="OMD65" s="19"/>
      <c r="OMJ65" s="84"/>
      <c r="OMS65" s="83"/>
      <c r="OMW65" s="81"/>
      <c r="OMX65" s="15"/>
      <c r="OMY65" s="82"/>
      <c r="ONA65" s="83"/>
      <c r="ONC65" s="22"/>
      <c r="ONE65" s="18"/>
      <c r="ONG65" s="19"/>
      <c r="ONM65" s="84"/>
      <c r="ONV65" s="83"/>
      <c r="ONZ65" s="81"/>
      <c r="OOA65" s="15"/>
      <c r="OOB65" s="82"/>
      <c r="OOD65" s="83"/>
      <c r="OOF65" s="22"/>
      <c r="OOH65" s="18"/>
      <c r="OOJ65" s="19"/>
      <c r="OOP65" s="84"/>
      <c r="OOY65" s="83"/>
      <c r="OPC65" s="81"/>
      <c r="OPD65" s="15"/>
      <c r="OPE65" s="82"/>
      <c r="OPG65" s="83"/>
      <c r="OPI65" s="22"/>
      <c r="OPK65" s="18"/>
      <c r="OPM65" s="19"/>
      <c r="OPS65" s="84"/>
      <c r="OQB65" s="83"/>
      <c r="OQF65" s="81"/>
      <c r="OQG65" s="15"/>
      <c r="OQH65" s="82"/>
      <c r="OQJ65" s="83"/>
      <c r="OQL65" s="22"/>
      <c r="OQN65" s="18"/>
      <c r="OQP65" s="19"/>
      <c r="OQV65" s="84"/>
      <c r="ORE65" s="83"/>
      <c r="ORI65" s="81"/>
      <c r="ORJ65" s="15"/>
      <c r="ORK65" s="82"/>
      <c r="ORM65" s="83"/>
      <c r="ORO65" s="22"/>
      <c r="ORQ65" s="18"/>
      <c r="ORS65" s="19"/>
      <c r="ORY65" s="84"/>
      <c r="OSH65" s="83"/>
      <c r="OSL65" s="81"/>
      <c r="OSM65" s="15"/>
      <c r="OSN65" s="82"/>
      <c r="OSP65" s="83"/>
      <c r="OSR65" s="22"/>
      <c r="OST65" s="18"/>
      <c r="OSV65" s="19"/>
      <c r="OTB65" s="84"/>
      <c r="OTK65" s="83"/>
      <c r="OTO65" s="81"/>
      <c r="OTP65" s="15"/>
      <c r="OTQ65" s="82"/>
      <c r="OTS65" s="83"/>
      <c r="OTU65" s="22"/>
      <c r="OTW65" s="18"/>
      <c r="OTY65" s="19"/>
      <c r="OUE65" s="84"/>
      <c r="OUN65" s="83"/>
      <c r="OUR65" s="81"/>
      <c r="OUS65" s="15"/>
      <c r="OUT65" s="82"/>
      <c r="OUV65" s="83"/>
      <c r="OUX65" s="22"/>
      <c r="OUZ65" s="18"/>
      <c r="OVB65" s="19"/>
      <c r="OVH65" s="84"/>
      <c r="OVQ65" s="83"/>
      <c r="OVU65" s="81"/>
      <c r="OVV65" s="15"/>
      <c r="OVW65" s="82"/>
      <c r="OVY65" s="83"/>
      <c r="OWA65" s="22"/>
      <c r="OWC65" s="18"/>
      <c r="OWE65" s="19"/>
      <c r="OWK65" s="84"/>
      <c r="OWT65" s="83"/>
      <c r="OWX65" s="81"/>
      <c r="OWY65" s="15"/>
      <c r="OWZ65" s="82"/>
      <c r="OXB65" s="83"/>
      <c r="OXD65" s="22"/>
      <c r="OXF65" s="18"/>
      <c r="OXH65" s="19"/>
      <c r="OXN65" s="84"/>
      <c r="OXW65" s="83"/>
      <c r="OYA65" s="81"/>
      <c r="OYB65" s="15"/>
      <c r="OYC65" s="82"/>
      <c r="OYE65" s="83"/>
      <c r="OYG65" s="22"/>
      <c r="OYI65" s="18"/>
      <c r="OYK65" s="19"/>
      <c r="OYQ65" s="84"/>
      <c r="OYZ65" s="83"/>
      <c r="OZD65" s="81"/>
      <c r="OZE65" s="15"/>
      <c r="OZF65" s="82"/>
      <c r="OZH65" s="83"/>
      <c r="OZJ65" s="22"/>
      <c r="OZL65" s="18"/>
      <c r="OZN65" s="19"/>
      <c r="OZT65" s="84"/>
      <c r="PAC65" s="83"/>
      <c r="PAG65" s="81"/>
      <c r="PAH65" s="15"/>
      <c r="PAI65" s="82"/>
      <c r="PAK65" s="83"/>
      <c r="PAM65" s="22"/>
      <c r="PAO65" s="18"/>
      <c r="PAQ65" s="19"/>
      <c r="PAW65" s="84"/>
      <c r="PBF65" s="83"/>
      <c r="PBJ65" s="81"/>
      <c r="PBK65" s="15"/>
      <c r="PBL65" s="82"/>
      <c r="PBN65" s="83"/>
      <c r="PBP65" s="22"/>
      <c r="PBR65" s="18"/>
      <c r="PBT65" s="19"/>
      <c r="PBZ65" s="84"/>
      <c r="PCI65" s="83"/>
      <c r="PCM65" s="81"/>
      <c r="PCN65" s="15"/>
      <c r="PCO65" s="82"/>
      <c r="PCQ65" s="83"/>
      <c r="PCS65" s="22"/>
      <c r="PCU65" s="18"/>
      <c r="PCW65" s="19"/>
      <c r="PDC65" s="84"/>
      <c r="PDL65" s="83"/>
      <c r="PDP65" s="81"/>
      <c r="PDQ65" s="15"/>
      <c r="PDR65" s="82"/>
      <c r="PDT65" s="83"/>
      <c r="PDV65" s="22"/>
      <c r="PDX65" s="18"/>
      <c r="PDZ65" s="19"/>
      <c r="PEF65" s="84"/>
      <c r="PEO65" s="83"/>
      <c r="PES65" s="81"/>
      <c r="PET65" s="15"/>
      <c r="PEU65" s="82"/>
      <c r="PEW65" s="83"/>
      <c r="PEY65" s="22"/>
      <c r="PFA65" s="18"/>
      <c r="PFC65" s="19"/>
      <c r="PFI65" s="84"/>
      <c r="PFR65" s="83"/>
      <c r="PFV65" s="81"/>
      <c r="PFW65" s="15"/>
      <c r="PFX65" s="82"/>
      <c r="PFZ65" s="83"/>
      <c r="PGB65" s="22"/>
      <c r="PGD65" s="18"/>
      <c r="PGF65" s="19"/>
      <c r="PGL65" s="84"/>
      <c r="PGU65" s="83"/>
      <c r="PGY65" s="81"/>
      <c r="PGZ65" s="15"/>
      <c r="PHA65" s="82"/>
      <c r="PHC65" s="83"/>
      <c r="PHE65" s="22"/>
      <c r="PHG65" s="18"/>
      <c r="PHI65" s="19"/>
      <c r="PHO65" s="84"/>
      <c r="PHX65" s="83"/>
      <c r="PIB65" s="81"/>
      <c r="PIC65" s="15"/>
      <c r="PID65" s="82"/>
      <c r="PIF65" s="83"/>
      <c r="PIH65" s="22"/>
      <c r="PIJ65" s="18"/>
      <c r="PIL65" s="19"/>
      <c r="PIR65" s="84"/>
      <c r="PJA65" s="83"/>
      <c r="PJE65" s="81"/>
      <c r="PJF65" s="15"/>
      <c r="PJG65" s="82"/>
      <c r="PJI65" s="83"/>
      <c r="PJK65" s="22"/>
      <c r="PJM65" s="18"/>
      <c r="PJO65" s="19"/>
      <c r="PJU65" s="84"/>
      <c r="PKD65" s="83"/>
      <c r="PKH65" s="81"/>
      <c r="PKI65" s="15"/>
      <c r="PKJ65" s="82"/>
      <c r="PKL65" s="83"/>
      <c r="PKN65" s="22"/>
      <c r="PKP65" s="18"/>
      <c r="PKR65" s="19"/>
      <c r="PKX65" s="84"/>
      <c r="PLG65" s="83"/>
      <c r="PLK65" s="81"/>
      <c r="PLL65" s="15"/>
      <c r="PLM65" s="82"/>
      <c r="PLO65" s="83"/>
      <c r="PLQ65" s="22"/>
      <c r="PLS65" s="18"/>
      <c r="PLU65" s="19"/>
      <c r="PMA65" s="84"/>
      <c r="PMJ65" s="83"/>
      <c r="PMN65" s="81"/>
      <c r="PMO65" s="15"/>
      <c r="PMP65" s="82"/>
      <c r="PMR65" s="83"/>
      <c r="PMT65" s="22"/>
      <c r="PMV65" s="18"/>
      <c r="PMX65" s="19"/>
      <c r="PND65" s="84"/>
      <c r="PNM65" s="83"/>
      <c r="PNQ65" s="81"/>
      <c r="PNR65" s="15"/>
      <c r="PNS65" s="82"/>
      <c r="PNU65" s="83"/>
      <c r="PNW65" s="22"/>
      <c r="PNY65" s="18"/>
      <c r="POA65" s="19"/>
      <c r="POG65" s="84"/>
      <c r="POP65" s="83"/>
      <c r="POT65" s="81"/>
      <c r="POU65" s="15"/>
      <c r="POV65" s="82"/>
      <c r="POX65" s="83"/>
      <c r="POZ65" s="22"/>
      <c r="PPB65" s="18"/>
      <c r="PPD65" s="19"/>
      <c r="PPJ65" s="84"/>
      <c r="PPS65" s="83"/>
      <c r="PPW65" s="81"/>
      <c r="PPX65" s="15"/>
      <c r="PPY65" s="82"/>
      <c r="PQA65" s="83"/>
      <c r="PQC65" s="22"/>
      <c r="PQE65" s="18"/>
      <c r="PQG65" s="19"/>
      <c r="PQM65" s="84"/>
      <c r="PQV65" s="83"/>
      <c r="PQZ65" s="81"/>
      <c r="PRA65" s="15"/>
      <c r="PRB65" s="82"/>
      <c r="PRD65" s="83"/>
      <c r="PRF65" s="22"/>
      <c r="PRH65" s="18"/>
      <c r="PRJ65" s="19"/>
      <c r="PRP65" s="84"/>
      <c r="PRY65" s="83"/>
      <c r="PSC65" s="81"/>
      <c r="PSD65" s="15"/>
      <c r="PSE65" s="82"/>
      <c r="PSG65" s="83"/>
      <c r="PSI65" s="22"/>
      <c r="PSK65" s="18"/>
      <c r="PSM65" s="19"/>
      <c r="PSS65" s="84"/>
      <c r="PTB65" s="83"/>
      <c r="PTF65" s="81"/>
      <c r="PTG65" s="15"/>
      <c r="PTH65" s="82"/>
      <c r="PTJ65" s="83"/>
      <c r="PTL65" s="22"/>
      <c r="PTN65" s="18"/>
      <c r="PTP65" s="19"/>
      <c r="PTV65" s="84"/>
      <c r="PUE65" s="83"/>
      <c r="PUI65" s="81"/>
      <c r="PUJ65" s="15"/>
      <c r="PUK65" s="82"/>
      <c r="PUM65" s="83"/>
      <c r="PUO65" s="22"/>
      <c r="PUQ65" s="18"/>
      <c r="PUS65" s="19"/>
      <c r="PUY65" s="84"/>
      <c r="PVH65" s="83"/>
      <c r="PVL65" s="81"/>
      <c r="PVM65" s="15"/>
      <c r="PVN65" s="82"/>
      <c r="PVP65" s="83"/>
      <c r="PVR65" s="22"/>
      <c r="PVT65" s="18"/>
      <c r="PVV65" s="19"/>
      <c r="PWB65" s="84"/>
      <c r="PWK65" s="83"/>
      <c r="PWO65" s="81"/>
      <c r="PWP65" s="15"/>
      <c r="PWQ65" s="82"/>
      <c r="PWS65" s="83"/>
      <c r="PWU65" s="22"/>
      <c r="PWW65" s="18"/>
      <c r="PWY65" s="19"/>
      <c r="PXE65" s="84"/>
      <c r="PXN65" s="83"/>
      <c r="PXR65" s="81"/>
      <c r="PXS65" s="15"/>
      <c r="PXT65" s="82"/>
      <c r="PXV65" s="83"/>
      <c r="PXX65" s="22"/>
      <c r="PXZ65" s="18"/>
      <c r="PYB65" s="19"/>
      <c r="PYH65" s="84"/>
      <c r="PYQ65" s="83"/>
      <c r="PYU65" s="81"/>
      <c r="PYV65" s="15"/>
      <c r="PYW65" s="82"/>
      <c r="PYY65" s="83"/>
      <c r="PZA65" s="22"/>
      <c r="PZC65" s="18"/>
      <c r="PZE65" s="19"/>
      <c r="PZK65" s="84"/>
      <c r="PZT65" s="83"/>
      <c r="PZX65" s="81"/>
      <c r="PZY65" s="15"/>
      <c r="PZZ65" s="82"/>
      <c r="QAB65" s="83"/>
      <c r="QAD65" s="22"/>
      <c r="QAF65" s="18"/>
      <c r="QAH65" s="19"/>
      <c r="QAN65" s="84"/>
      <c r="QAW65" s="83"/>
      <c r="QBA65" s="81"/>
      <c r="QBB65" s="15"/>
      <c r="QBC65" s="82"/>
      <c r="QBE65" s="83"/>
      <c r="QBG65" s="22"/>
      <c r="QBI65" s="18"/>
      <c r="QBK65" s="19"/>
      <c r="QBQ65" s="84"/>
      <c r="QBZ65" s="83"/>
      <c r="QCD65" s="81"/>
      <c r="QCE65" s="15"/>
      <c r="QCF65" s="82"/>
      <c r="QCH65" s="83"/>
      <c r="QCJ65" s="22"/>
      <c r="QCL65" s="18"/>
      <c r="QCN65" s="19"/>
      <c r="QCT65" s="84"/>
      <c r="QDC65" s="83"/>
      <c r="QDG65" s="81"/>
      <c r="QDH65" s="15"/>
      <c r="QDI65" s="82"/>
      <c r="QDK65" s="83"/>
      <c r="QDM65" s="22"/>
      <c r="QDO65" s="18"/>
      <c r="QDQ65" s="19"/>
      <c r="QDW65" s="84"/>
      <c r="QEF65" s="83"/>
      <c r="QEJ65" s="81"/>
      <c r="QEK65" s="15"/>
      <c r="QEL65" s="82"/>
      <c r="QEN65" s="83"/>
      <c r="QEP65" s="22"/>
      <c r="QER65" s="18"/>
      <c r="QET65" s="19"/>
      <c r="QEZ65" s="84"/>
      <c r="QFI65" s="83"/>
      <c r="QFM65" s="81"/>
      <c r="QFN65" s="15"/>
      <c r="QFO65" s="82"/>
      <c r="QFQ65" s="83"/>
      <c r="QFS65" s="22"/>
      <c r="QFU65" s="18"/>
      <c r="QFW65" s="19"/>
      <c r="QGC65" s="84"/>
      <c r="QGL65" s="83"/>
      <c r="QGP65" s="81"/>
      <c r="QGQ65" s="15"/>
      <c r="QGR65" s="82"/>
      <c r="QGT65" s="83"/>
      <c r="QGV65" s="22"/>
      <c r="QGX65" s="18"/>
      <c r="QGZ65" s="19"/>
      <c r="QHF65" s="84"/>
      <c r="QHO65" s="83"/>
      <c r="QHS65" s="81"/>
      <c r="QHT65" s="15"/>
      <c r="QHU65" s="82"/>
      <c r="QHW65" s="83"/>
      <c r="QHY65" s="22"/>
      <c r="QIA65" s="18"/>
      <c r="QIC65" s="19"/>
      <c r="QII65" s="84"/>
      <c r="QIR65" s="83"/>
      <c r="QIV65" s="81"/>
      <c r="QIW65" s="15"/>
      <c r="QIX65" s="82"/>
      <c r="QIZ65" s="83"/>
      <c r="QJB65" s="22"/>
      <c r="QJD65" s="18"/>
      <c r="QJF65" s="19"/>
      <c r="QJL65" s="84"/>
      <c r="QJU65" s="83"/>
      <c r="QJY65" s="81"/>
      <c r="QJZ65" s="15"/>
      <c r="QKA65" s="82"/>
      <c r="QKC65" s="83"/>
      <c r="QKE65" s="22"/>
      <c r="QKG65" s="18"/>
      <c r="QKI65" s="19"/>
      <c r="QKO65" s="84"/>
      <c r="QKX65" s="83"/>
      <c r="QLB65" s="81"/>
      <c r="QLC65" s="15"/>
      <c r="QLD65" s="82"/>
      <c r="QLF65" s="83"/>
      <c r="QLH65" s="22"/>
      <c r="QLJ65" s="18"/>
      <c r="QLL65" s="19"/>
      <c r="QLR65" s="84"/>
      <c r="QMA65" s="83"/>
      <c r="QME65" s="81"/>
      <c r="QMF65" s="15"/>
      <c r="QMG65" s="82"/>
      <c r="QMI65" s="83"/>
      <c r="QMK65" s="22"/>
      <c r="QMM65" s="18"/>
      <c r="QMO65" s="19"/>
      <c r="QMU65" s="84"/>
      <c r="QND65" s="83"/>
      <c r="QNH65" s="81"/>
      <c r="QNI65" s="15"/>
      <c r="QNJ65" s="82"/>
      <c r="QNL65" s="83"/>
      <c r="QNN65" s="22"/>
      <c r="QNP65" s="18"/>
      <c r="QNR65" s="19"/>
      <c r="QNX65" s="84"/>
      <c r="QOG65" s="83"/>
      <c r="QOK65" s="81"/>
      <c r="QOL65" s="15"/>
      <c r="QOM65" s="82"/>
      <c r="QOO65" s="83"/>
      <c r="QOQ65" s="22"/>
      <c r="QOS65" s="18"/>
      <c r="QOU65" s="19"/>
      <c r="QPA65" s="84"/>
      <c r="QPJ65" s="83"/>
      <c r="QPN65" s="81"/>
      <c r="QPO65" s="15"/>
      <c r="QPP65" s="82"/>
      <c r="QPR65" s="83"/>
      <c r="QPT65" s="22"/>
      <c r="QPV65" s="18"/>
      <c r="QPX65" s="19"/>
      <c r="QQD65" s="84"/>
      <c r="QQM65" s="83"/>
      <c r="QQQ65" s="81"/>
      <c r="QQR65" s="15"/>
      <c r="QQS65" s="82"/>
      <c r="QQU65" s="83"/>
      <c r="QQW65" s="22"/>
      <c r="QQY65" s="18"/>
      <c r="QRA65" s="19"/>
      <c r="QRG65" s="84"/>
      <c r="QRP65" s="83"/>
      <c r="QRT65" s="81"/>
      <c r="QRU65" s="15"/>
      <c r="QRV65" s="82"/>
      <c r="QRX65" s="83"/>
      <c r="QRZ65" s="22"/>
      <c r="QSB65" s="18"/>
      <c r="QSD65" s="19"/>
      <c r="QSJ65" s="84"/>
      <c r="QSS65" s="83"/>
      <c r="QSW65" s="81"/>
      <c r="QSX65" s="15"/>
      <c r="QSY65" s="82"/>
      <c r="QTA65" s="83"/>
      <c r="QTC65" s="22"/>
      <c r="QTE65" s="18"/>
      <c r="QTG65" s="19"/>
      <c r="QTM65" s="84"/>
      <c r="QTV65" s="83"/>
      <c r="QTZ65" s="81"/>
      <c r="QUA65" s="15"/>
      <c r="QUB65" s="82"/>
      <c r="QUD65" s="83"/>
      <c r="QUF65" s="22"/>
      <c r="QUH65" s="18"/>
      <c r="QUJ65" s="19"/>
      <c r="QUP65" s="84"/>
      <c r="QUY65" s="83"/>
      <c r="QVC65" s="81"/>
      <c r="QVD65" s="15"/>
      <c r="QVE65" s="82"/>
      <c r="QVG65" s="83"/>
      <c r="QVI65" s="22"/>
      <c r="QVK65" s="18"/>
      <c r="QVM65" s="19"/>
      <c r="QVS65" s="84"/>
      <c r="QWB65" s="83"/>
      <c r="QWF65" s="81"/>
      <c r="QWG65" s="15"/>
      <c r="QWH65" s="82"/>
      <c r="QWJ65" s="83"/>
      <c r="QWL65" s="22"/>
      <c r="QWN65" s="18"/>
      <c r="QWP65" s="19"/>
      <c r="QWV65" s="84"/>
      <c r="QXE65" s="83"/>
      <c r="QXI65" s="81"/>
      <c r="QXJ65" s="15"/>
      <c r="QXK65" s="82"/>
      <c r="QXM65" s="83"/>
      <c r="QXO65" s="22"/>
      <c r="QXQ65" s="18"/>
      <c r="QXS65" s="19"/>
      <c r="QXY65" s="84"/>
      <c r="QYH65" s="83"/>
      <c r="QYL65" s="81"/>
      <c r="QYM65" s="15"/>
      <c r="QYN65" s="82"/>
      <c r="QYP65" s="83"/>
      <c r="QYR65" s="22"/>
      <c r="QYT65" s="18"/>
      <c r="QYV65" s="19"/>
      <c r="QZB65" s="84"/>
      <c r="QZK65" s="83"/>
      <c r="QZO65" s="81"/>
      <c r="QZP65" s="15"/>
      <c r="QZQ65" s="82"/>
      <c r="QZS65" s="83"/>
      <c r="QZU65" s="22"/>
      <c r="QZW65" s="18"/>
      <c r="QZY65" s="19"/>
      <c r="RAE65" s="84"/>
      <c r="RAN65" s="83"/>
      <c r="RAR65" s="81"/>
      <c r="RAS65" s="15"/>
      <c r="RAT65" s="82"/>
      <c r="RAV65" s="83"/>
      <c r="RAX65" s="22"/>
      <c r="RAZ65" s="18"/>
      <c r="RBB65" s="19"/>
      <c r="RBH65" s="84"/>
      <c r="RBQ65" s="83"/>
      <c r="RBU65" s="81"/>
      <c r="RBV65" s="15"/>
      <c r="RBW65" s="82"/>
      <c r="RBY65" s="83"/>
      <c r="RCA65" s="22"/>
      <c r="RCC65" s="18"/>
      <c r="RCE65" s="19"/>
      <c r="RCK65" s="84"/>
      <c r="RCT65" s="83"/>
      <c r="RCX65" s="81"/>
      <c r="RCY65" s="15"/>
      <c r="RCZ65" s="82"/>
      <c r="RDB65" s="83"/>
      <c r="RDD65" s="22"/>
      <c r="RDF65" s="18"/>
      <c r="RDH65" s="19"/>
      <c r="RDN65" s="84"/>
      <c r="RDW65" s="83"/>
      <c r="REA65" s="81"/>
      <c r="REB65" s="15"/>
      <c r="REC65" s="82"/>
      <c r="REE65" s="83"/>
      <c r="REG65" s="22"/>
      <c r="REI65" s="18"/>
      <c r="REK65" s="19"/>
      <c r="REQ65" s="84"/>
      <c r="REZ65" s="83"/>
      <c r="RFD65" s="81"/>
      <c r="RFE65" s="15"/>
      <c r="RFF65" s="82"/>
      <c r="RFH65" s="83"/>
      <c r="RFJ65" s="22"/>
      <c r="RFL65" s="18"/>
      <c r="RFN65" s="19"/>
      <c r="RFT65" s="84"/>
      <c r="RGC65" s="83"/>
      <c r="RGG65" s="81"/>
      <c r="RGH65" s="15"/>
      <c r="RGI65" s="82"/>
      <c r="RGK65" s="83"/>
      <c r="RGM65" s="22"/>
      <c r="RGO65" s="18"/>
      <c r="RGQ65" s="19"/>
      <c r="RGW65" s="84"/>
      <c r="RHF65" s="83"/>
      <c r="RHJ65" s="81"/>
      <c r="RHK65" s="15"/>
      <c r="RHL65" s="82"/>
      <c r="RHN65" s="83"/>
      <c r="RHP65" s="22"/>
      <c r="RHR65" s="18"/>
      <c r="RHT65" s="19"/>
      <c r="RHZ65" s="84"/>
      <c r="RII65" s="83"/>
      <c r="RIM65" s="81"/>
      <c r="RIN65" s="15"/>
      <c r="RIO65" s="82"/>
      <c r="RIQ65" s="83"/>
      <c r="RIS65" s="22"/>
      <c r="RIU65" s="18"/>
      <c r="RIW65" s="19"/>
      <c r="RJC65" s="84"/>
      <c r="RJL65" s="83"/>
      <c r="RJP65" s="81"/>
      <c r="RJQ65" s="15"/>
      <c r="RJR65" s="82"/>
      <c r="RJT65" s="83"/>
      <c r="RJV65" s="22"/>
      <c r="RJX65" s="18"/>
      <c r="RJZ65" s="19"/>
      <c r="RKF65" s="84"/>
      <c r="RKO65" s="83"/>
      <c r="RKS65" s="81"/>
      <c r="RKT65" s="15"/>
      <c r="RKU65" s="82"/>
      <c r="RKW65" s="83"/>
      <c r="RKY65" s="22"/>
      <c r="RLA65" s="18"/>
      <c r="RLC65" s="19"/>
      <c r="RLI65" s="84"/>
      <c r="RLR65" s="83"/>
      <c r="RLV65" s="81"/>
      <c r="RLW65" s="15"/>
      <c r="RLX65" s="82"/>
      <c r="RLZ65" s="83"/>
      <c r="RMB65" s="22"/>
      <c r="RMD65" s="18"/>
      <c r="RMF65" s="19"/>
      <c r="RML65" s="84"/>
      <c r="RMU65" s="83"/>
      <c r="RMY65" s="81"/>
      <c r="RMZ65" s="15"/>
      <c r="RNA65" s="82"/>
      <c r="RNC65" s="83"/>
      <c r="RNE65" s="22"/>
      <c r="RNG65" s="18"/>
      <c r="RNI65" s="19"/>
      <c r="RNO65" s="84"/>
      <c r="RNX65" s="83"/>
      <c r="ROB65" s="81"/>
      <c r="ROC65" s="15"/>
      <c r="ROD65" s="82"/>
      <c r="ROF65" s="83"/>
      <c r="ROH65" s="22"/>
      <c r="ROJ65" s="18"/>
      <c r="ROL65" s="19"/>
      <c r="ROR65" s="84"/>
      <c r="RPA65" s="83"/>
      <c r="RPE65" s="81"/>
      <c r="RPF65" s="15"/>
      <c r="RPG65" s="82"/>
      <c r="RPI65" s="83"/>
      <c r="RPK65" s="22"/>
      <c r="RPM65" s="18"/>
      <c r="RPO65" s="19"/>
      <c r="RPU65" s="84"/>
      <c r="RQD65" s="83"/>
      <c r="RQH65" s="81"/>
      <c r="RQI65" s="15"/>
      <c r="RQJ65" s="82"/>
      <c r="RQL65" s="83"/>
      <c r="RQN65" s="22"/>
      <c r="RQP65" s="18"/>
      <c r="RQR65" s="19"/>
      <c r="RQX65" s="84"/>
      <c r="RRG65" s="83"/>
      <c r="RRK65" s="81"/>
      <c r="RRL65" s="15"/>
      <c r="RRM65" s="82"/>
      <c r="RRO65" s="83"/>
      <c r="RRQ65" s="22"/>
      <c r="RRS65" s="18"/>
      <c r="RRU65" s="19"/>
      <c r="RSA65" s="84"/>
      <c r="RSJ65" s="83"/>
      <c r="RSN65" s="81"/>
      <c r="RSO65" s="15"/>
      <c r="RSP65" s="82"/>
      <c r="RSR65" s="83"/>
      <c r="RST65" s="22"/>
      <c r="RSV65" s="18"/>
      <c r="RSX65" s="19"/>
      <c r="RTD65" s="84"/>
      <c r="RTM65" s="83"/>
      <c r="RTQ65" s="81"/>
      <c r="RTR65" s="15"/>
      <c r="RTS65" s="82"/>
      <c r="RTU65" s="83"/>
      <c r="RTW65" s="22"/>
      <c r="RTY65" s="18"/>
      <c r="RUA65" s="19"/>
      <c r="RUG65" s="84"/>
      <c r="RUP65" s="83"/>
      <c r="RUT65" s="81"/>
      <c r="RUU65" s="15"/>
      <c r="RUV65" s="82"/>
      <c r="RUX65" s="83"/>
      <c r="RUZ65" s="22"/>
      <c r="RVB65" s="18"/>
      <c r="RVD65" s="19"/>
      <c r="RVJ65" s="84"/>
      <c r="RVS65" s="83"/>
      <c r="RVW65" s="81"/>
      <c r="RVX65" s="15"/>
      <c r="RVY65" s="82"/>
      <c r="RWA65" s="83"/>
      <c r="RWC65" s="22"/>
      <c r="RWE65" s="18"/>
      <c r="RWG65" s="19"/>
      <c r="RWM65" s="84"/>
      <c r="RWV65" s="83"/>
      <c r="RWZ65" s="81"/>
      <c r="RXA65" s="15"/>
      <c r="RXB65" s="82"/>
      <c r="RXD65" s="83"/>
      <c r="RXF65" s="22"/>
      <c r="RXH65" s="18"/>
      <c r="RXJ65" s="19"/>
      <c r="RXP65" s="84"/>
      <c r="RXY65" s="83"/>
      <c r="RYC65" s="81"/>
      <c r="RYD65" s="15"/>
      <c r="RYE65" s="82"/>
      <c r="RYG65" s="83"/>
      <c r="RYI65" s="22"/>
      <c r="RYK65" s="18"/>
      <c r="RYM65" s="19"/>
      <c r="RYS65" s="84"/>
      <c r="RZB65" s="83"/>
      <c r="RZF65" s="81"/>
      <c r="RZG65" s="15"/>
      <c r="RZH65" s="82"/>
      <c r="RZJ65" s="83"/>
      <c r="RZL65" s="22"/>
      <c r="RZN65" s="18"/>
      <c r="RZP65" s="19"/>
      <c r="RZV65" s="84"/>
      <c r="SAE65" s="83"/>
      <c r="SAI65" s="81"/>
      <c r="SAJ65" s="15"/>
      <c r="SAK65" s="82"/>
      <c r="SAM65" s="83"/>
      <c r="SAO65" s="22"/>
      <c r="SAQ65" s="18"/>
      <c r="SAS65" s="19"/>
      <c r="SAY65" s="84"/>
      <c r="SBH65" s="83"/>
      <c r="SBL65" s="81"/>
      <c r="SBM65" s="15"/>
      <c r="SBN65" s="82"/>
      <c r="SBP65" s="83"/>
      <c r="SBR65" s="22"/>
      <c r="SBT65" s="18"/>
      <c r="SBV65" s="19"/>
      <c r="SCB65" s="84"/>
      <c r="SCK65" s="83"/>
      <c r="SCO65" s="81"/>
      <c r="SCP65" s="15"/>
      <c r="SCQ65" s="82"/>
      <c r="SCS65" s="83"/>
      <c r="SCU65" s="22"/>
      <c r="SCW65" s="18"/>
      <c r="SCY65" s="19"/>
      <c r="SDE65" s="84"/>
      <c r="SDN65" s="83"/>
      <c r="SDR65" s="81"/>
      <c r="SDS65" s="15"/>
      <c r="SDT65" s="82"/>
      <c r="SDV65" s="83"/>
      <c r="SDX65" s="22"/>
      <c r="SDZ65" s="18"/>
      <c r="SEB65" s="19"/>
      <c r="SEH65" s="84"/>
      <c r="SEQ65" s="83"/>
      <c r="SEU65" s="81"/>
      <c r="SEV65" s="15"/>
      <c r="SEW65" s="82"/>
      <c r="SEY65" s="83"/>
      <c r="SFA65" s="22"/>
      <c r="SFC65" s="18"/>
      <c r="SFE65" s="19"/>
      <c r="SFK65" s="84"/>
      <c r="SFT65" s="83"/>
      <c r="SFX65" s="81"/>
      <c r="SFY65" s="15"/>
      <c r="SFZ65" s="82"/>
      <c r="SGB65" s="83"/>
      <c r="SGD65" s="22"/>
      <c r="SGF65" s="18"/>
      <c r="SGH65" s="19"/>
      <c r="SGN65" s="84"/>
      <c r="SGW65" s="83"/>
      <c r="SHA65" s="81"/>
      <c r="SHB65" s="15"/>
      <c r="SHC65" s="82"/>
      <c r="SHE65" s="83"/>
      <c r="SHG65" s="22"/>
      <c r="SHI65" s="18"/>
      <c r="SHK65" s="19"/>
      <c r="SHQ65" s="84"/>
      <c r="SHZ65" s="83"/>
      <c r="SID65" s="81"/>
      <c r="SIE65" s="15"/>
      <c r="SIF65" s="82"/>
      <c r="SIH65" s="83"/>
      <c r="SIJ65" s="22"/>
      <c r="SIL65" s="18"/>
      <c r="SIN65" s="19"/>
      <c r="SIT65" s="84"/>
      <c r="SJC65" s="83"/>
      <c r="SJG65" s="81"/>
      <c r="SJH65" s="15"/>
      <c r="SJI65" s="82"/>
      <c r="SJK65" s="83"/>
      <c r="SJM65" s="22"/>
      <c r="SJO65" s="18"/>
      <c r="SJQ65" s="19"/>
      <c r="SJW65" s="84"/>
      <c r="SKF65" s="83"/>
      <c r="SKJ65" s="81"/>
      <c r="SKK65" s="15"/>
      <c r="SKL65" s="82"/>
      <c r="SKN65" s="83"/>
      <c r="SKP65" s="22"/>
      <c r="SKR65" s="18"/>
      <c r="SKT65" s="19"/>
      <c r="SKZ65" s="84"/>
      <c r="SLI65" s="83"/>
      <c r="SLM65" s="81"/>
      <c r="SLN65" s="15"/>
      <c r="SLO65" s="82"/>
      <c r="SLQ65" s="83"/>
      <c r="SLS65" s="22"/>
      <c r="SLU65" s="18"/>
      <c r="SLW65" s="19"/>
      <c r="SMC65" s="84"/>
      <c r="SML65" s="83"/>
      <c r="SMP65" s="81"/>
      <c r="SMQ65" s="15"/>
      <c r="SMR65" s="82"/>
      <c r="SMT65" s="83"/>
      <c r="SMV65" s="22"/>
      <c r="SMX65" s="18"/>
      <c r="SMZ65" s="19"/>
      <c r="SNF65" s="84"/>
      <c r="SNO65" s="83"/>
      <c r="SNS65" s="81"/>
      <c r="SNT65" s="15"/>
      <c r="SNU65" s="82"/>
      <c r="SNW65" s="83"/>
      <c r="SNY65" s="22"/>
      <c r="SOA65" s="18"/>
      <c r="SOC65" s="19"/>
      <c r="SOI65" s="84"/>
      <c r="SOR65" s="83"/>
      <c r="SOV65" s="81"/>
      <c r="SOW65" s="15"/>
      <c r="SOX65" s="82"/>
      <c r="SOZ65" s="83"/>
      <c r="SPB65" s="22"/>
      <c r="SPD65" s="18"/>
      <c r="SPF65" s="19"/>
      <c r="SPL65" s="84"/>
      <c r="SPU65" s="83"/>
      <c r="SPY65" s="81"/>
      <c r="SPZ65" s="15"/>
      <c r="SQA65" s="82"/>
      <c r="SQC65" s="83"/>
      <c r="SQE65" s="22"/>
      <c r="SQG65" s="18"/>
      <c r="SQI65" s="19"/>
      <c r="SQO65" s="84"/>
      <c r="SQX65" s="83"/>
      <c r="SRB65" s="81"/>
      <c r="SRC65" s="15"/>
      <c r="SRD65" s="82"/>
      <c r="SRF65" s="83"/>
      <c r="SRH65" s="22"/>
      <c r="SRJ65" s="18"/>
      <c r="SRL65" s="19"/>
      <c r="SRR65" s="84"/>
      <c r="SSA65" s="83"/>
      <c r="SSE65" s="81"/>
      <c r="SSF65" s="15"/>
      <c r="SSG65" s="82"/>
      <c r="SSI65" s="83"/>
      <c r="SSK65" s="22"/>
      <c r="SSM65" s="18"/>
      <c r="SSO65" s="19"/>
      <c r="SSU65" s="84"/>
      <c r="STD65" s="83"/>
      <c r="STH65" s="81"/>
      <c r="STI65" s="15"/>
      <c r="STJ65" s="82"/>
      <c r="STL65" s="83"/>
      <c r="STN65" s="22"/>
      <c r="STP65" s="18"/>
      <c r="STR65" s="19"/>
      <c r="STX65" s="84"/>
      <c r="SUG65" s="83"/>
      <c r="SUK65" s="81"/>
      <c r="SUL65" s="15"/>
      <c r="SUM65" s="82"/>
      <c r="SUO65" s="83"/>
      <c r="SUQ65" s="22"/>
      <c r="SUS65" s="18"/>
      <c r="SUU65" s="19"/>
      <c r="SVA65" s="84"/>
      <c r="SVJ65" s="83"/>
      <c r="SVN65" s="81"/>
      <c r="SVO65" s="15"/>
      <c r="SVP65" s="82"/>
      <c r="SVR65" s="83"/>
      <c r="SVT65" s="22"/>
      <c r="SVV65" s="18"/>
      <c r="SVX65" s="19"/>
      <c r="SWD65" s="84"/>
      <c r="SWM65" s="83"/>
      <c r="SWQ65" s="81"/>
      <c r="SWR65" s="15"/>
      <c r="SWS65" s="82"/>
      <c r="SWU65" s="83"/>
      <c r="SWW65" s="22"/>
      <c r="SWY65" s="18"/>
      <c r="SXA65" s="19"/>
      <c r="SXG65" s="84"/>
      <c r="SXP65" s="83"/>
      <c r="SXT65" s="81"/>
      <c r="SXU65" s="15"/>
      <c r="SXV65" s="82"/>
      <c r="SXX65" s="83"/>
      <c r="SXZ65" s="22"/>
      <c r="SYB65" s="18"/>
      <c r="SYD65" s="19"/>
      <c r="SYJ65" s="84"/>
      <c r="SYS65" s="83"/>
      <c r="SYW65" s="81"/>
      <c r="SYX65" s="15"/>
      <c r="SYY65" s="82"/>
      <c r="SZA65" s="83"/>
      <c r="SZC65" s="22"/>
      <c r="SZE65" s="18"/>
      <c r="SZG65" s="19"/>
      <c r="SZM65" s="84"/>
      <c r="SZV65" s="83"/>
      <c r="SZZ65" s="81"/>
      <c r="TAA65" s="15"/>
      <c r="TAB65" s="82"/>
      <c r="TAD65" s="83"/>
      <c r="TAF65" s="22"/>
      <c r="TAH65" s="18"/>
      <c r="TAJ65" s="19"/>
      <c r="TAP65" s="84"/>
      <c r="TAY65" s="83"/>
      <c r="TBC65" s="81"/>
      <c r="TBD65" s="15"/>
      <c r="TBE65" s="82"/>
      <c r="TBG65" s="83"/>
      <c r="TBI65" s="22"/>
      <c r="TBK65" s="18"/>
      <c r="TBM65" s="19"/>
      <c r="TBS65" s="84"/>
      <c r="TCB65" s="83"/>
      <c r="TCF65" s="81"/>
      <c r="TCG65" s="15"/>
      <c r="TCH65" s="82"/>
      <c r="TCJ65" s="83"/>
      <c r="TCL65" s="22"/>
      <c r="TCN65" s="18"/>
      <c r="TCP65" s="19"/>
      <c r="TCV65" s="84"/>
      <c r="TDE65" s="83"/>
      <c r="TDI65" s="81"/>
      <c r="TDJ65" s="15"/>
      <c r="TDK65" s="82"/>
      <c r="TDM65" s="83"/>
      <c r="TDO65" s="22"/>
      <c r="TDQ65" s="18"/>
      <c r="TDS65" s="19"/>
      <c r="TDY65" s="84"/>
      <c r="TEH65" s="83"/>
      <c r="TEL65" s="81"/>
      <c r="TEM65" s="15"/>
      <c r="TEN65" s="82"/>
      <c r="TEP65" s="83"/>
      <c r="TER65" s="22"/>
      <c r="TET65" s="18"/>
      <c r="TEV65" s="19"/>
      <c r="TFB65" s="84"/>
      <c r="TFK65" s="83"/>
      <c r="TFO65" s="81"/>
      <c r="TFP65" s="15"/>
      <c r="TFQ65" s="82"/>
      <c r="TFS65" s="83"/>
      <c r="TFU65" s="22"/>
      <c r="TFW65" s="18"/>
      <c r="TFY65" s="19"/>
      <c r="TGE65" s="84"/>
      <c r="TGN65" s="83"/>
      <c r="TGR65" s="81"/>
      <c r="TGS65" s="15"/>
      <c r="TGT65" s="82"/>
      <c r="TGV65" s="83"/>
      <c r="TGX65" s="22"/>
      <c r="TGZ65" s="18"/>
      <c r="THB65" s="19"/>
      <c r="THH65" s="84"/>
      <c r="THQ65" s="83"/>
      <c r="THU65" s="81"/>
      <c r="THV65" s="15"/>
      <c r="THW65" s="82"/>
      <c r="THY65" s="83"/>
      <c r="TIA65" s="22"/>
      <c r="TIC65" s="18"/>
      <c r="TIE65" s="19"/>
      <c r="TIK65" s="84"/>
      <c r="TIT65" s="83"/>
      <c r="TIX65" s="81"/>
      <c r="TIY65" s="15"/>
      <c r="TIZ65" s="82"/>
      <c r="TJB65" s="83"/>
      <c r="TJD65" s="22"/>
      <c r="TJF65" s="18"/>
      <c r="TJH65" s="19"/>
      <c r="TJN65" s="84"/>
      <c r="TJW65" s="83"/>
      <c r="TKA65" s="81"/>
      <c r="TKB65" s="15"/>
      <c r="TKC65" s="82"/>
      <c r="TKE65" s="83"/>
      <c r="TKG65" s="22"/>
      <c r="TKI65" s="18"/>
      <c r="TKK65" s="19"/>
      <c r="TKQ65" s="84"/>
      <c r="TKZ65" s="83"/>
      <c r="TLD65" s="81"/>
      <c r="TLE65" s="15"/>
      <c r="TLF65" s="82"/>
      <c r="TLH65" s="83"/>
      <c r="TLJ65" s="22"/>
      <c r="TLL65" s="18"/>
      <c r="TLN65" s="19"/>
      <c r="TLT65" s="84"/>
      <c r="TMC65" s="83"/>
      <c r="TMG65" s="81"/>
      <c r="TMH65" s="15"/>
      <c r="TMI65" s="82"/>
      <c r="TMK65" s="83"/>
      <c r="TMM65" s="22"/>
      <c r="TMO65" s="18"/>
      <c r="TMQ65" s="19"/>
      <c r="TMW65" s="84"/>
      <c r="TNF65" s="83"/>
      <c r="TNJ65" s="81"/>
      <c r="TNK65" s="15"/>
      <c r="TNL65" s="82"/>
      <c r="TNN65" s="83"/>
      <c r="TNP65" s="22"/>
      <c r="TNR65" s="18"/>
      <c r="TNT65" s="19"/>
      <c r="TNZ65" s="84"/>
      <c r="TOI65" s="83"/>
      <c r="TOM65" s="81"/>
      <c r="TON65" s="15"/>
      <c r="TOO65" s="82"/>
      <c r="TOQ65" s="83"/>
      <c r="TOS65" s="22"/>
      <c r="TOU65" s="18"/>
      <c r="TOW65" s="19"/>
      <c r="TPC65" s="84"/>
      <c r="TPL65" s="83"/>
      <c r="TPP65" s="81"/>
      <c r="TPQ65" s="15"/>
      <c r="TPR65" s="82"/>
      <c r="TPT65" s="83"/>
      <c r="TPV65" s="22"/>
      <c r="TPX65" s="18"/>
      <c r="TPZ65" s="19"/>
      <c r="TQF65" s="84"/>
      <c r="TQO65" s="83"/>
      <c r="TQS65" s="81"/>
      <c r="TQT65" s="15"/>
      <c r="TQU65" s="82"/>
      <c r="TQW65" s="83"/>
      <c r="TQY65" s="22"/>
      <c r="TRA65" s="18"/>
      <c r="TRC65" s="19"/>
      <c r="TRI65" s="84"/>
      <c r="TRR65" s="83"/>
      <c r="TRV65" s="81"/>
      <c r="TRW65" s="15"/>
      <c r="TRX65" s="82"/>
      <c r="TRZ65" s="83"/>
      <c r="TSB65" s="22"/>
      <c r="TSD65" s="18"/>
      <c r="TSF65" s="19"/>
      <c r="TSL65" s="84"/>
      <c r="TSU65" s="83"/>
      <c r="TSY65" s="81"/>
      <c r="TSZ65" s="15"/>
      <c r="TTA65" s="82"/>
      <c r="TTC65" s="83"/>
      <c r="TTE65" s="22"/>
      <c r="TTG65" s="18"/>
      <c r="TTI65" s="19"/>
      <c r="TTO65" s="84"/>
      <c r="TTX65" s="83"/>
      <c r="TUB65" s="81"/>
      <c r="TUC65" s="15"/>
      <c r="TUD65" s="82"/>
      <c r="TUF65" s="83"/>
      <c r="TUH65" s="22"/>
      <c r="TUJ65" s="18"/>
      <c r="TUL65" s="19"/>
      <c r="TUR65" s="84"/>
      <c r="TVA65" s="83"/>
      <c r="TVE65" s="81"/>
      <c r="TVF65" s="15"/>
      <c r="TVG65" s="82"/>
      <c r="TVI65" s="83"/>
      <c r="TVK65" s="22"/>
      <c r="TVM65" s="18"/>
      <c r="TVO65" s="19"/>
      <c r="TVU65" s="84"/>
      <c r="TWD65" s="83"/>
      <c r="TWH65" s="81"/>
      <c r="TWI65" s="15"/>
      <c r="TWJ65" s="82"/>
      <c r="TWL65" s="83"/>
      <c r="TWN65" s="22"/>
      <c r="TWP65" s="18"/>
      <c r="TWR65" s="19"/>
      <c r="TWX65" s="84"/>
      <c r="TXG65" s="83"/>
      <c r="TXK65" s="81"/>
      <c r="TXL65" s="15"/>
      <c r="TXM65" s="82"/>
      <c r="TXO65" s="83"/>
      <c r="TXQ65" s="22"/>
      <c r="TXS65" s="18"/>
      <c r="TXU65" s="19"/>
      <c r="TYA65" s="84"/>
      <c r="TYJ65" s="83"/>
      <c r="TYN65" s="81"/>
      <c r="TYO65" s="15"/>
      <c r="TYP65" s="82"/>
      <c r="TYR65" s="83"/>
      <c r="TYT65" s="22"/>
      <c r="TYV65" s="18"/>
      <c r="TYX65" s="19"/>
      <c r="TZD65" s="84"/>
      <c r="TZM65" s="83"/>
      <c r="TZQ65" s="81"/>
      <c r="TZR65" s="15"/>
      <c r="TZS65" s="82"/>
      <c r="TZU65" s="83"/>
      <c r="TZW65" s="22"/>
      <c r="TZY65" s="18"/>
      <c r="UAA65" s="19"/>
      <c r="UAG65" s="84"/>
      <c r="UAP65" s="83"/>
      <c r="UAT65" s="81"/>
      <c r="UAU65" s="15"/>
      <c r="UAV65" s="82"/>
      <c r="UAX65" s="83"/>
      <c r="UAZ65" s="22"/>
      <c r="UBB65" s="18"/>
      <c r="UBD65" s="19"/>
      <c r="UBJ65" s="84"/>
      <c r="UBS65" s="83"/>
      <c r="UBW65" s="81"/>
      <c r="UBX65" s="15"/>
      <c r="UBY65" s="82"/>
      <c r="UCA65" s="83"/>
      <c r="UCC65" s="22"/>
      <c r="UCE65" s="18"/>
      <c r="UCG65" s="19"/>
      <c r="UCM65" s="84"/>
      <c r="UCV65" s="83"/>
      <c r="UCZ65" s="81"/>
      <c r="UDA65" s="15"/>
      <c r="UDB65" s="82"/>
      <c r="UDD65" s="83"/>
      <c r="UDF65" s="22"/>
      <c r="UDH65" s="18"/>
      <c r="UDJ65" s="19"/>
      <c r="UDP65" s="84"/>
      <c r="UDY65" s="83"/>
      <c r="UEC65" s="81"/>
      <c r="UED65" s="15"/>
      <c r="UEE65" s="82"/>
      <c r="UEG65" s="83"/>
      <c r="UEI65" s="22"/>
      <c r="UEK65" s="18"/>
      <c r="UEM65" s="19"/>
      <c r="UES65" s="84"/>
      <c r="UFB65" s="83"/>
      <c r="UFF65" s="81"/>
      <c r="UFG65" s="15"/>
      <c r="UFH65" s="82"/>
      <c r="UFJ65" s="83"/>
      <c r="UFL65" s="22"/>
      <c r="UFN65" s="18"/>
      <c r="UFP65" s="19"/>
      <c r="UFV65" s="84"/>
      <c r="UGE65" s="83"/>
      <c r="UGI65" s="81"/>
      <c r="UGJ65" s="15"/>
      <c r="UGK65" s="82"/>
      <c r="UGM65" s="83"/>
      <c r="UGO65" s="22"/>
      <c r="UGQ65" s="18"/>
      <c r="UGS65" s="19"/>
      <c r="UGY65" s="84"/>
      <c r="UHH65" s="83"/>
      <c r="UHL65" s="81"/>
      <c r="UHM65" s="15"/>
      <c r="UHN65" s="82"/>
      <c r="UHP65" s="83"/>
      <c r="UHR65" s="22"/>
      <c r="UHT65" s="18"/>
      <c r="UHV65" s="19"/>
      <c r="UIB65" s="84"/>
      <c r="UIK65" s="83"/>
      <c r="UIO65" s="81"/>
      <c r="UIP65" s="15"/>
      <c r="UIQ65" s="82"/>
      <c r="UIS65" s="83"/>
      <c r="UIU65" s="22"/>
      <c r="UIW65" s="18"/>
      <c r="UIY65" s="19"/>
      <c r="UJE65" s="84"/>
      <c r="UJN65" s="83"/>
      <c r="UJR65" s="81"/>
      <c r="UJS65" s="15"/>
      <c r="UJT65" s="82"/>
      <c r="UJV65" s="83"/>
      <c r="UJX65" s="22"/>
      <c r="UJZ65" s="18"/>
      <c r="UKB65" s="19"/>
      <c r="UKH65" s="84"/>
      <c r="UKQ65" s="83"/>
      <c r="UKU65" s="81"/>
      <c r="UKV65" s="15"/>
      <c r="UKW65" s="82"/>
      <c r="UKY65" s="83"/>
      <c r="ULA65" s="22"/>
      <c r="ULC65" s="18"/>
      <c r="ULE65" s="19"/>
      <c r="ULK65" s="84"/>
      <c r="ULT65" s="83"/>
      <c r="ULX65" s="81"/>
      <c r="ULY65" s="15"/>
      <c r="ULZ65" s="82"/>
      <c r="UMB65" s="83"/>
      <c r="UMD65" s="22"/>
      <c r="UMF65" s="18"/>
      <c r="UMH65" s="19"/>
      <c r="UMN65" s="84"/>
      <c r="UMW65" s="83"/>
      <c r="UNA65" s="81"/>
      <c r="UNB65" s="15"/>
      <c r="UNC65" s="82"/>
      <c r="UNE65" s="83"/>
      <c r="UNG65" s="22"/>
      <c r="UNI65" s="18"/>
      <c r="UNK65" s="19"/>
      <c r="UNQ65" s="84"/>
      <c r="UNZ65" s="83"/>
      <c r="UOD65" s="81"/>
      <c r="UOE65" s="15"/>
      <c r="UOF65" s="82"/>
      <c r="UOH65" s="83"/>
      <c r="UOJ65" s="22"/>
      <c r="UOL65" s="18"/>
      <c r="UON65" s="19"/>
      <c r="UOT65" s="84"/>
      <c r="UPC65" s="83"/>
      <c r="UPG65" s="81"/>
      <c r="UPH65" s="15"/>
      <c r="UPI65" s="82"/>
      <c r="UPK65" s="83"/>
      <c r="UPM65" s="22"/>
      <c r="UPO65" s="18"/>
      <c r="UPQ65" s="19"/>
      <c r="UPW65" s="84"/>
      <c r="UQF65" s="83"/>
      <c r="UQJ65" s="81"/>
      <c r="UQK65" s="15"/>
      <c r="UQL65" s="82"/>
      <c r="UQN65" s="83"/>
      <c r="UQP65" s="22"/>
      <c r="UQR65" s="18"/>
      <c r="UQT65" s="19"/>
      <c r="UQZ65" s="84"/>
      <c r="URI65" s="83"/>
      <c r="URM65" s="81"/>
      <c r="URN65" s="15"/>
      <c r="URO65" s="82"/>
      <c r="URQ65" s="83"/>
      <c r="URS65" s="22"/>
      <c r="URU65" s="18"/>
      <c r="URW65" s="19"/>
      <c r="USC65" s="84"/>
      <c r="USL65" s="83"/>
      <c r="USP65" s="81"/>
      <c r="USQ65" s="15"/>
      <c r="USR65" s="82"/>
      <c r="UST65" s="83"/>
      <c r="USV65" s="22"/>
      <c r="USX65" s="18"/>
      <c r="USZ65" s="19"/>
      <c r="UTF65" s="84"/>
      <c r="UTO65" s="83"/>
      <c r="UTS65" s="81"/>
      <c r="UTT65" s="15"/>
      <c r="UTU65" s="82"/>
      <c r="UTW65" s="83"/>
      <c r="UTY65" s="22"/>
      <c r="UUA65" s="18"/>
      <c r="UUC65" s="19"/>
      <c r="UUI65" s="84"/>
      <c r="UUR65" s="83"/>
      <c r="UUV65" s="81"/>
      <c r="UUW65" s="15"/>
      <c r="UUX65" s="82"/>
      <c r="UUZ65" s="83"/>
      <c r="UVB65" s="22"/>
      <c r="UVD65" s="18"/>
      <c r="UVF65" s="19"/>
      <c r="UVL65" s="84"/>
      <c r="UVU65" s="83"/>
      <c r="UVY65" s="81"/>
      <c r="UVZ65" s="15"/>
      <c r="UWA65" s="82"/>
      <c r="UWC65" s="83"/>
      <c r="UWE65" s="22"/>
      <c r="UWG65" s="18"/>
      <c r="UWI65" s="19"/>
      <c r="UWO65" s="84"/>
      <c r="UWX65" s="83"/>
      <c r="UXB65" s="81"/>
      <c r="UXC65" s="15"/>
      <c r="UXD65" s="82"/>
      <c r="UXF65" s="83"/>
      <c r="UXH65" s="22"/>
      <c r="UXJ65" s="18"/>
      <c r="UXL65" s="19"/>
      <c r="UXR65" s="84"/>
      <c r="UYA65" s="83"/>
      <c r="UYE65" s="81"/>
      <c r="UYF65" s="15"/>
      <c r="UYG65" s="82"/>
      <c r="UYI65" s="83"/>
      <c r="UYK65" s="22"/>
      <c r="UYM65" s="18"/>
      <c r="UYO65" s="19"/>
      <c r="UYU65" s="84"/>
      <c r="UZD65" s="83"/>
      <c r="UZH65" s="81"/>
      <c r="UZI65" s="15"/>
      <c r="UZJ65" s="82"/>
      <c r="UZL65" s="83"/>
      <c r="UZN65" s="22"/>
      <c r="UZP65" s="18"/>
      <c r="UZR65" s="19"/>
      <c r="UZX65" s="84"/>
      <c r="VAG65" s="83"/>
      <c r="VAK65" s="81"/>
      <c r="VAL65" s="15"/>
      <c r="VAM65" s="82"/>
      <c r="VAO65" s="83"/>
      <c r="VAQ65" s="22"/>
      <c r="VAS65" s="18"/>
      <c r="VAU65" s="19"/>
      <c r="VBA65" s="84"/>
      <c r="VBJ65" s="83"/>
      <c r="VBN65" s="81"/>
      <c r="VBO65" s="15"/>
      <c r="VBP65" s="82"/>
      <c r="VBR65" s="83"/>
      <c r="VBT65" s="22"/>
      <c r="VBV65" s="18"/>
      <c r="VBX65" s="19"/>
      <c r="VCD65" s="84"/>
      <c r="VCM65" s="83"/>
      <c r="VCQ65" s="81"/>
      <c r="VCR65" s="15"/>
      <c r="VCS65" s="82"/>
      <c r="VCU65" s="83"/>
      <c r="VCW65" s="22"/>
      <c r="VCY65" s="18"/>
      <c r="VDA65" s="19"/>
      <c r="VDG65" s="84"/>
      <c r="VDP65" s="83"/>
      <c r="VDT65" s="81"/>
      <c r="VDU65" s="15"/>
      <c r="VDV65" s="82"/>
      <c r="VDX65" s="83"/>
      <c r="VDZ65" s="22"/>
      <c r="VEB65" s="18"/>
      <c r="VED65" s="19"/>
      <c r="VEJ65" s="84"/>
      <c r="VES65" s="83"/>
      <c r="VEW65" s="81"/>
      <c r="VEX65" s="15"/>
      <c r="VEY65" s="82"/>
      <c r="VFA65" s="83"/>
      <c r="VFC65" s="22"/>
      <c r="VFE65" s="18"/>
      <c r="VFG65" s="19"/>
      <c r="VFM65" s="84"/>
      <c r="VFV65" s="83"/>
      <c r="VFZ65" s="81"/>
      <c r="VGA65" s="15"/>
      <c r="VGB65" s="82"/>
      <c r="VGD65" s="83"/>
      <c r="VGF65" s="22"/>
      <c r="VGH65" s="18"/>
      <c r="VGJ65" s="19"/>
      <c r="VGP65" s="84"/>
      <c r="VGY65" s="83"/>
      <c r="VHC65" s="81"/>
      <c r="VHD65" s="15"/>
      <c r="VHE65" s="82"/>
      <c r="VHG65" s="83"/>
      <c r="VHI65" s="22"/>
      <c r="VHK65" s="18"/>
      <c r="VHM65" s="19"/>
      <c r="VHS65" s="84"/>
      <c r="VIB65" s="83"/>
      <c r="VIF65" s="81"/>
      <c r="VIG65" s="15"/>
      <c r="VIH65" s="82"/>
      <c r="VIJ65" s="83"/>
      <c r="VIL65" s="22"/>
      <c r="VIN65" s="18"/>
      <c r="VIP65" s="19"/>
      <c r="VIV65" s="84"/>
      <c r="VJE65" s="83"/>
      <c r="VJI65" s="81"/>
      <c r="VJJ65" s="15"/>
      <c r="VJK65" s="82"/>
      <c r="VJM65" s="83"/>
      <c r="VJO65" s="22"/>
      <c r="VJQ65" s="18"/>
      <c r="VJS65" s="19"/>
      <c r="VJY65" s="84"/>
      <c r="VKH65" s="83"/>
      <c r="VKL65" s="81"/>
      <c r="VKM65" s="15"/>
      <c r="VKN65" s="82"/>
      <c r="VKP65" s="83"/>
      <c r="VKR65" s="22"/>
      <c r="VKT65" s="18"/>
      <c r="VKV65" s="19"/>
      <c r="VLB65" s="84"/>
      <c r="VLK65" s="83"/>
      <c r="VLO65" s="81"/>
      <c r="VLP65" s="15"/>
      <c r="VLQ65" s="82"/>
      <c r="VLS65" s="83"/>
      <c r="VLU65" s="22"/>
      <c r="VLW65" s="18"/>
      <c r="VLY65" s="19"/>
      <c r="VME65" s="84"/>
      <c r="VMN65" s="83"/>
      <c r="VMR65" s="81"/>
      <c r="VMS65" s="15"/>
      <c r="VMT65" s="82"/>
      <c r="VMV65" s="83"/>
      <c r="VMX65" s="22"/>
      <c r="VMZ65" s="18"/>
      <c r="VNB65" s="19"/>
      <c r="VNH65" s="84"/>
      <c r="VNQ65" s="83"/>
      <c r="VNU65" s="81"/>
      <c r="VNV65" s="15"/>
      <c r="VNW65" s="82"/>
      <c r="VNY65" s="83"/>
      <c r="VOA65" s="22"/>
      <c r="VOC65" s="18"/>
      <c r="VOE65" s="19"/>
      <c r="VOK65" s="84"/>
      <c r="VOT65" s="83"/>
      <c r="VOX65" s="81"/>
      <c r="VOY65" s="15"/>
      <c r="VOZ65" s="82"/>
      <c r="VPB65" s="83"/>
      <c r="VPD65" s="22"/>
      <c r="VPF65" s="18"/>
      <c r="VPH65" s="19"/>
      <c r="VPN65" s="84"/>
      <c r="VPW65" s="83"/>
      <c r="VQA65" s="81"/>
      <c r="VQB65" s="15"/>
      <c r="VQC65" s="82"/>
      <c r="VQE65" s="83"/>
      <c r="VQG65" s="22"/>
      <c r="VQI65" s="18"/>
      <c r="VQK65" s="19"/>
      <c r="VQQ65" s="84"/>
      <c r="VQZ65" s="83"/>
      <c r="VRD65" s="81"/>
      <c r="VRE65" s="15"/>
      <c r="VRF65" s="82"/>
      <c r="VRH65" s="83"/>
      <c r="VRJ65" s="22"/>
      <c r="VRL65" s="18"/>
      <c r="VRN65" s="19"/>
      <c r="VRT65" s="84"/>
      <c r="VSC65" s="83"/>
      <c r="VSG65" s="81"/>
      <c r="VSH65" s="15"/>
      <c r="VSI65" s="82"/>
      <c r="VSK65" s="83"/>
      <c r="VSM65" s="22"/>
      <c r="VSO65" s="18"/>
      <c r="VSQ65" s="19"/>
      <c r="VSW65" s="84"/>
      <c r="VTF65" s="83"/>
      <c r="VTJ65" s="81"/>
      <c r="VTK65" s="15"/>
      <c r="VTL65" s="82"/>
      <c r="VTN65" s="83"/>
      <c r="VTP65" s="22"/>
      <c r="VTR65" s="18"/>
      <c r="VTT65" s="19"/>
      <c r="VTZ65" s="84"/>
      <c r="VUI65" s="83"/>
      <c r="VUM65" s="81"/>
      <c r="VUN65" s="15"/>
      <c r="VUO65" s="82"/>
      <c r="VUQ65" s="83"/>
      <c r="VUS65" s="22"/>
      <c r="VUU65" s="18"/>
      <c r="VUW65" s="19"/>
      <c r="VVC65" s="84"/>
      <c r="VVL65" s="83"/>
      <c r="VVP65" s="81"/>
      <c r="VVQ65" s="15"/>
      <c r="VVR65" s="82"/>
      <c r="VVT65" s="83"/>
      <c r="VVV65" s="22"/>
      <c r="VVX65" s="18"/>
      <c r="VVZ65" s="19"/>
      <c r="VWF65" s="84"/>
      <c r="VWO65" s="83"/>
      <c r="VWS65" s="81"/>
      <c r="VWT65" s="15"/>
      <c r="VWU65" s="82"/>
      <c r="VWW65" s="83"/>
      <c r="VWY65" s="22"/>
      <c r="VXA65" s="18"/>
      <c r="VXC65" s="19"/>
      <c r="VXI65" s="84"/>
      <c r="VXR65" s="83"/>
      <c r="VXV65" s="81"/>
      <c r="VXW65" s="15"/>
      <c r="VXX65" s="82"/>
      <c r="VXZ65" s="83"/>
      <c r="VYB65" s="22"/>
      <c r="VYD65" s="18"/>
      <c r="VYF65" s="19"/>
      <c r="VYL65" s="84"/>
      <c r="VYU65" s="83"/>
      <c r="VYY65" s="81"/>
      <c r="VYZ65" s="15"/>
      <c r="VZA65" s="82"/>
      <c r="VZC65" s="83"/>
      <c r="VZE65" s="22"/>
      <c r="VZG65" s="18"/>
      <c r="VZI65" s="19"/>
      <c r="VZO65" s="84"/>
      <c r="VZX65" s="83"/>
      <c r="WAB65" s="81"/>
      <c r="WAC65" s="15"/>
      <c r="WAD65" s="82"/>
      <c r="WAF65" s="83"/>
      <c r="WAH65" s="22"/>
      <c r="WAJ65" s="18"/>
      <c r="WAL65" s="19"/>
      <c r="WAR65" s="84"/>
      <c r="WBA65" s="83"/>
      <c r="WBE65" s="81"/>
      <c r="WBF65" s="15"/>
      <c r="WBG65" s="82"/>
      <c r="WBI65" s="83"/>
      <c r="WBK65" s="22"/>
      <c r="WBM65" s="18"/>
      <c r="WBO65" s="19"/>
      <c r="WBU65" s="84"/>
      <c r="WCD65" s="83"/>
      <c r="WCH65" s="81"/>
      <c r="WCI65" s="15"/>
      <c r="WCJ65" s="82"/>
      <c r="WCL65" s="83"/>
      <c r="WCN65" s="22"/>
      <c r="WCP65" s="18"/>
      <c r="WCR65" s="19"/>
      <c r="WCX65" s="84"/>
      <c r="WDG65" s="83"/>
      <c r="WDK65" s="81"/>
      <c r="WDL65" s="15"/>
      <c r="WDM65" s="82"/>
      <c r="WDO65" s="83"/>
      <c r="WDQ65" s="22"/>
      <c r="WDS65" s="18"/>
      <c r="WDU65" s="19"/>
      <c r="WEA65" s="84"/>
      <c r="WEJ65" s="83"/>
      <c r="WEN65" s="81"/>
      <c r="WEO65" s="15"/>
      <c r="WEP65" s="82"/>
      <c r="WER65" s="83"/>
      <c r="WET65" s="22"/>
      <c r="WEV65" s="18"/>
      <c r="WEX65" s="19"/>
      <c r="WFD65" s="84"/>
      <c r="WFM65" s="83"/>
      <c r="WFQ65" s="81"/>
      <c r="WFR65" s="15"/>
      <c r="WFS65" s="82"/>
      <c r="WFU65" s="83"/>
      <c r="WFW65" s="22"/>
      <c r="WFY65" s="18"/>
      <c r="WGA65" s="19"/>
      <c r="WGG65" s="84"/>
      <c r="WGP65" s="83"/>
      <c r="WGT65" s="81"/>
      <c r="WGU65" s="15"/>
      <c r="WGV65" s="82"/>
      <c r="WGX65" s="83"/>
      <c r="WGZ65" s="22"/>
      <c r="WHB65" s="18"/>
      <c r="WHD65" s="19"/>
      <c r="WHJ65" s="84"/>
      <c r="WHS65" s="83"/>
      <c r="WHW65" s="81"/>
      <c r="WHX65" s="15"/>
      <c r="WHY65" s="82"/>
      <c r="WIA65" s="83"/>
      <c r="WIC65" s="22"/>
      <c r="WIE65" s="18"/>
      <c r="WIG65" s="19"/>
      <c r="WIM65" s="84"/>
      <c r="WIV65" s="83"/>
      <c r="WIZ65" s="81"/>
      <c r="WJA65" s="15"/>
      <c r="WJB65" s="82"/>
      <c r="WJD65" s="83"/>
      <c r="WJF65" s="22"/>
      <c r="WJH65" s="18"/>
      <c r="WJJ65" s="19"/>
      <c r="WJP65" s="84"/>
      <c r="WJY65" s="83"/>
      <c r="WKC65" s="81"/>
      <c r="WKD65" s="15"/>
      <c r="WKE65" s="82"/>
      <c r="WKG65" s="83"/>
      <c r="WKI65" s="22"/>
      <c r="WKK65" s="18"/>
      <c r="WKM65" s="19"/>
      <c r="WKS65" s="84"/>
      <c r="WLB65" s="83"/>
      <c r="WLF65" s="81"/>
      <c r="WLG65" s="15"/>
      <c r="WLH65" s="82"/>
      <c r="WLJ65" s="83"/>
      <c r="WLL65" s="22"/>
      <c r="WLN65" s="18"/>
      <c r="WLP65" s="19"/>
      <c r="WLV65" s="84"/>
      <c r="WME65" s="83"/>
      <c r="WMI65" s="81"/>
      <c r="WMJ65" s="15"/>
      <c r="WMK65" s="82"/>
      <c r="WMM65" s="83"/>
      <c r="WMO65" s="22"/>
      <c r="WMQ65" s="18"/>
      <c r="WMS65" s="19"/>
      <c r="WMY65" s="84"/>
      <c r="WNH65" s="83"/>
      <c r="WNL65" s="81"/>
      <c r="WNM65" s="15"/>
      <c r="WNN65" s="82"/>
      <c r="WNP65" s="83"/>
      <c r="WNR65" s="22"/>
      <c r="WNT65" s="18"/>
      <c r="WNV65" s="19"/>
      <c r="WOB65" s="84"/>
      <c r="WOK65" s="83"/>
      <c r="WOO65" s="81"/>
      <c r="WOP65" s="15"/>
      <c r="WOQ65" s="82"/>
      <c r="WOS65" s="83"/>
      <c r="WOU65" s="22"/>
      <c r="WOW65" s="18"/>
      <c r="WOY65" s="19"/>
      <c r="WPE65" s="84"/>
      <c r="WPN65" s="83"/>
      <c r="WPR65" s="81"/>
      <c r="WPS65" s="15"/>
      <c r="WPT65" s="82"/>
      <c r="WPV65" s="83"/>
      <c r="WPX65" s="22"/>
      <c r="WPZ65" s="18"/>
      <c r="WQB65" s="19"/>
      <c r="WQH65" s="84"/>
      <c r="WQQ65" s="83"/>
      <c r="WQU65" s="81"/>
      <c r="WQV65" s="15"/>
      <c r="WQW65" s="82"/>
      <c r="WQY65" s="83"/>
      <c r="WRA65" s="22"/>
      <c r="WRC65" s="18"/>
      <c r="WRE65" s="19"/>
      <c r="WRK65" s="84"/>
      <c r="WRT65" s="83"/>
      <c r="WRX65" s="81"/>
      <c r="WRY65" s="15"/>
      <c r="WRZ65" s="82"/>
      <c r="WSB65" s="83"/>
      <c r="WSD65" s="22"/>
      <c r="WSF65" s="18"/>
      <c r="WSH65" s="19"/>
      <c r="WSN65" s="84"/>
      <c r="WSW65" s="83"/>
      <c r="WTA65" s="81"/>
      <c r="WTB65" s="15"/>
      <c r="WTC65" s="82"/>
      <c r="WTE65" s="83"/>
      <c r="WTG65" s="22"/>
      <c r="WTI65" s="18"/>
      <c r="WTK65" s="19"/>
      <c r="WTQ65" s="84"/>
      <c r="WTZ65" s="83"/>
      <c r="WUD65" s="81"/>
      <c r="WUE65" s="15"/>
      <c r="WUF65" s="82"/>
      <c r="WUH65" s="83"/>
      <c r="WUJ65" s="22"/>
      <c r="WUL65" s="18"/>
      <c r="WUN65" s="19"/>
      <c r="WUT65" s="84"/>
      <c r="WVC65" s="83"/>
      <c r="WVG65" s="81"/>
      <c r="WVH65" s="15"/>
      <c r="WVI65" s="82"/>
      <c r="WVK65" s="83"/>
      <c r="WVM65" s="22"/>
      <c r="WVO65" s="18"/>
      <c r="WVQ65" s="19"/>
      <c r="WVW65" s="84"/>
      <c r="WWF65" s="83"/>
      <c r="WWJ65" s="81"/>
      <c r="WWK65" s="15"/>
      <c r="WWL65" s="82"/>
      <c r="WWN65" s="83"/>
      <c r="WWP65" s="22"/>
      <c r="WWR65" s="18"/>
      <c r="WWT65" s="19"/>
      <c r="WWZ65" s="84"/>
      <c r="WXI65" s="83"/>
      <c r="WXM65" s="81"/>
      <c r="WXN65" s="15"/>
      <c r="WXO65" s="82"/>
      <c r="WXQ65" s="83"/>
      <c r="WXS65" s="22"/>
      <c r="WXU65" s="18"/>
      <c r="WXW65" s="19"/>
      <c r="WYC65" s="84"/>
      <c r="WYL65" s="83"/>
      <c r="WYP65" s="81"/>
      <c r="WYQ65" s="15"/>
      <c r="WYR65" s="82"/>
      <c r="WYT65" s="83"/>
      <c r="WYV65" s="22"/>
      <c r="WYX65" s="18"/>
      <c r="WYZ65" s="19"/>
      <c r="WZF65" s="84"/>
      <c r="WZO65" s="83"/>
      <c r="WZS65" s="81"/>
      <c r="WZT65" s="15"/>
      <c r="WZU65" s="82"/>
      <c r="WZW65" s="83"/>
      <c r="WZY65" s="22"/>
      <c r="XAA65" s="18"/>
      <c r="XAC65" s="19"/>
      <c r="XAI65" s="84"/>
      <c r="XAR65" s="83"/>
      <c r="XAV65" s="81"/>
      <c r="XAW65" s="15"/>
      <c r="XAX65" s="82"/>
      <c r="XAZ65" s="83"/>
      <c r="XBB65" s="22"/>
      <c r="XBD65" s="18"/>
      <c r="XBF65" s="19"/>
      <c r="XBL65" s="84"/>
      <c r="XBU65" s="83"/>
      <c r="XBY65" s="81"/>
      <c r="XBZ65" s="15"/>
      <c r="XCA65" s="82"/>
      <c r="XCC65" s="83"/>
      <c r="XCE65" s="22"/>
      <c r="XCG65" s="18"/>
      <c r="XCI65" s="19"/>
      <c r="XCO65" s="84"/>
      <c r="XCX65" s="83"/>
      <c r="XDB65" s="81"/>
      <c r="XDC65" s="15"/>
      <c r="XDD65" s="82"/>
      <c r="XDF65" s="83"/>
      <c r="XDH65" s="22"/>
      <c r="XDJ65" s="18"/>
      <c r="XDL65" s="19"/>
      <c r="XDR65" s="84"/>
      <c r="XEA65" s="83"/>
      <c r="XEE65" s="81"/>
      <c r="XEF65" s="15"/>
      <c r="XEG65" s="82"/>
      <c r="XEI65" s="83"/>
      <c r="XEK65" s="22"/>
      <c r="XEM65" s="18"/>
      <c r="XEO65" s="19"/>
      <c r="XEU65" s="84"/>
      <c r="XFD65" s="83"/>
    </row>
    <row r="66" spans="1:1024 1026:2043 2049:3064 3073:4096 4098:5117 5123:6138 6147:7168 7170:8191 8197:9212 9221:11263 11265:12286 12295:13310 13314:14335 14337:15360 15369:16384" s="30" customFormat="1" ht="30" customHeight="1">
      <c r="A66" s="10">
        <v>66</v>
      </c>
      <c r="B66" s="10">
        <v>57</v>
      </c>
      <c r="C66" s="8" t="s">
        <v>96</v>
      </c>
      <c r="D66" s="74">
        <v>21216</v>
      </c>
      <c r="E66" s="75">
        <f t="shared" si="6"/>
        <v>15.608000000000001</v>
      </c>
      <c r="F66" s="76">
        <v>23573</v>
      </c>
      <c r="G66" s="75">
        <f t="shared" si="18"/>
        <v>25.573</v>
      </c>
      <c r="H66" s="24">
        <v>2.4700000000000002</v>
      </c>
      <c r="I66" s="75">
        <f t="shared" si="7"/>
        <v>0</v>
      </c>
      <c r="J66" s="13">
        <v>0.81499999999999995</v>
      </c>
      <c r="K66" s="75">
        <f t="shared" si="2"/>
        <v>10</v>
      </c>
      <c r="L66" s="23">
        <v>0.70563992450085711</v>
      </c>
      <c r="M66" s="75">
        <f t="shared" si="3"/>
        <v>10</v>
      </c>
      <c r="N66" s="29"/>
      <c r="O66" s="29"/>
      <c r="P66" s="29"/>
      <c r="Q66" s="29"/>
      <c r="R66" s="77">
        <v>60.62</v>
      </c>
      <c r="S66" s="75">
        <f t="shared" si="8"/>
        <v>15.154999999999999</v>
      </c>
      <c r="T66" s="97"/>
      <c r="U66" s="97">
        <f>$U$121</f>
        <v>120</v>
      </c>
      <c r="V66" s="97"/>
      <c r="W66" s="29"/>
      <c r="X66" s="29">
        <v>36</v>
      </c>
      <c r="Y66" s="75">
        <f t="shared" si="13"/>
        <v>7.2</v>
      </c>
      <c r="Z66" s="29"/>
      <c r="AA66" s="28">
        <v>62</v>
      </c>
      <c r="AB66" s="75">
        <f t="shared" si="5"/>
        <v>0</v>
      </c>
      <c r="AC66" s="28">
        <f t="shared" si="10"/>
        <v>203.536</v>
      </c>
      <c r="AD66" s="78">
        <f t="shared" si="11"/>
        <v>23.884364297967551</v>
      </c>
      <c r="AE66" s="79"/>
    </row>
    <row r="67" spans="1:1024 1026:2043 2049:3064 3073:4096 4098:5117 5123:6138 6147:7168 7170:8191 8197:9212 9221:11263 11265:12286 12295:13310 13314:14335 14337:15360 15369:16384" s="30" customFormat="1" ht="30" customHeight="1">
      <c r="A67" s="10">
        <v>91</v>
      </c>
      <c r="B67" s="10">
        <v>58</v>
      </c>
      <c r="C67" s="8" t="s">
        <v>121</v>
      </c>
      <c r="D67" s="74">
        <v>9422</v>
      </c>
      <c r="E67" s="75">
        <f t="shared" si="6"/>
        <v>10</v>
      </c>
      <c r="F67" s="76">
        <v>9279</v>
      </c>
      <c r="G67" s="75">
        <f t="shared" si="18"/>
        <v>11.279</v>
      </c>
      <c r="H67" s="24">
        <v>55.27</v>
      </c>
      <c r="I67" s="75">
        <f t="shared" si="7"/>
        <v>50.27</v>
      </c>
      <c r="J67" s="13">
        <v>0.20699999999999999</v>
      </c>
      <c r="K67" s="75">
        <f t="shared" si="2"/>
        <v>10</v>
      </c>
      <c r="L67" s="23">
        <v>0.2553569445986455</v>
      </c>
      <c r="M67" s="75">
        <f t="shared" si="3"/>
        <v>10</v>
      </c>
      <c r="N67" s="29"/>
      <c r="O67" s="29"/>
      <c r="P67" s="29"/>
      <c r="Q67" s="29"/>
      <c r="R67" s="77">
        <v>60.02</v>
      </c>
      <c r="S67" s="75">
        <f t="shared" si="8"/>
        <v>15.005000000000001</v>
      </c>
      <c r="T67" s="97"/>
      <c r="U67" s="97"/>
      <c r="V67" s="97">
        <f t="shared" si="24"/>
        <v>130</v>
      </c>
      <c r="W67" s="29"/>
      <c r="X67" s="29">
        <v>11</v>
      </c>
      <c r="Y67" s="75">
        <f t="shared" si="13"/>
        <v>2.2000000000000002</v>
      </c>
      <c r="Z67" s="29"/>
      <c r="AA67" s="28">
        <v>33</v>
      </c>
      <c r="AB67" s="75">
        <f t="shared" si="5"/>
        <v>0</v>
      </c>
      <c r="AC67" s="28">
        <f t="shared" si="10"/>
        <v>238.75399999999999</v>
      </c>
      <c r="AD67" s="78">
        <f t="shared" si="11"/>
        <v>28.017095322679744</v>
      </c>
      <c r="AE67" s="79"/>
    </row>
    <row r="68" spans="1:1024 1026:2043 2049:3064 3073:4096 4098:5117 5123:6138 6147:7168 7170:8191 8197:9212 9221:11263 11265:12286 12295:13310 13314:14335 14337:15360 15369:16384" s="30" customFormat="1" ht="30" customHeight="1">
      <c r="A68" s="10">
        <v>37</v>
      </c>
      <c r="B68" s="10">
        <v>59</v>
      </c>
      <c r="C68" s="8" t="s">
        <v>67</v>
      </c>
      <c r="D68" s="74">
        <v>5459</v>
      </c>
      <c r="E68" s="75">
        <f t="shared" si="6"/>
        <v>10</v>
      </c>
      <c r="F68" s="76">
        <v>5509</v>
      </c>
      <c r="G68" s="75">
        <f t="shared" si="18"/>
        <v>7.5090000000000003</v>
      </c>
      <c r="H68" s="24">
        <v>22.41</v>
      </c>
      <c r="I68" s="75">
        <f t="shared" si="7"/>
        <v>17.41</v>
      </c>
      <c r="J68" s="13">
        <v>8.8999999999999996E-2</v>
      </c>
      <c r="K68" s="75">
        <f t="shared" si="2"/>
        <v>10</v>
      </c>
      <c r="L68" s="23">
        <v>0.26173391365721677</v>
      </c>
      <c r="M68" s="75">
        <f t="shared" si="3"/>
        <v>10</v>
      </c>
      <c r="N68" s="29"/>
      <c r="O68" s="29"/>
      <c r="P68" s="29"/>
      <c r="Q68" s="29"/>
      <c r="R68" s="77">
        <v>65</v>
      </c>
      <c r="S68" s="75">
        <f t="shared" si="8"/>
        <v>16.25</v>
      </c>
      <c r="T68" s="97"/>
      <c r="U68" s="97"/>
      <c r="V68" s="97">
        <f t="shared" si="24"/>
        <v>130</v>
      </c>
      <c r="W68" s="29"/>
      <c r="X68" s="29">
        <v>12</v>
      </c>
      <c r="Y68" s="75">
        <f t="shared" si="13"/>
        <v>2.4000000000000004</v>
      </c>
      <c r="Z68" s="29"/>
      <c r="AA68" s="28">
        <v>43</v>
      </c>
      <c r="AB68" s="75">
        <f t="shared" si="5"/>
        <v>0</v>
      </c>
      <c r="AC68" s="28">
        <f t="shared" si="10"/>
        <v>203.56899999999999</v>
      </c>
      <c r="AD68" s="78">
        <f t="shared" si="11"/>
        <v>23.888236753070494</v>
      </c>
      <c r="AE68" s="79"/>
    </row>
    <row r="69" spans="1:1024 1026:2043 2049:3064 3073:4096 4098:5117 5123:6138 6147:7168 7170:8191 8197:9212 9221:11263 11265:12286 12295:13310 13314:14335 14337:15360 15369:16384" s="30" customFormat="1" ht="30" customHeight="1">
      <c r="A69" s="10">
        <v>38</v>
      </c>
      <c r="B69" s="10">
        <v>60</v>
      </c>
      <c r="C69" s="8" t="s">
        <v>68</v>
      </c>
      <c r="D69" s="74">
        <v>1353</v>
      </c>
      <c r="E69" s="75">
        <f t="shared" si="6"/>
        <v>10</v>
      </c>
      <c r="F69" s="76">
        <v>1349</v>
      </c>
      <c r="G69" s="75">
        <f t="shared" si="18"/>
        <v>4</v>
      </c>
      <c r="H69" s="24">
        <v>15.98</v>
      </c>
      <c r="I69" s="75">
        <f t="shared" si="7"/>
        <v>10.98</v>
      </c>
      <c r="J69" s="13">
        <v>0.05</v>
      </c>
      <c r="K69" s="75">
        <f t="shared" si="2"/>
        <v>10</v>
      </c>
      <c r="L69" s="23">
        <v>0.38989394884591394</v>
      </c>
      <c r="M69" s="75">
        <f t="shared" si="3"/>
        <v>10</v>
      </c>
      <c r="N69" s="29"/>
      <c r="O69" s="29"/>
      <c r="P69" s="29"/>
      <c r="Q69" s="29"/>
      <c r="R69" s="77">
        <v>88.31</v>
      </c>
      <c r="S69" s="75">
        <f t="shared" si="8"/>
        <v>22.077500000000001</v>
      </c>
      <c r="T69" s="97"/>
      <c r="U69" s="97"/>
      <c r="V69" s="97">
        <f t="shared" si="24"/>
        <v>130</v>
      </c>
      <c r="W69" s="29"/>
      <c r="X69" s="29">
        <v>3</v>
      </c>
      <c r="Y69" s="75">
        <f t="shared" si="13"/>
        <v>0.60000000000000009</v>
      </c>
      <c r="Z69" s="29"/>
      <c r="AA69" s="28">
        <v>24</v>
      </c>
      <c r="AB69" s="75">
        <f t="shared" si="5"/>
        <v>0</v>
      </c>
      <c r="AC69" s="28">
        <f t="shared" si="10"/>
        <v>197.6575</v>
      </c>
      <c r="AD69" s="78">
        <f t="shared" si="11"/>
        <v>23.19453922758392</v>
      </c>
      <c r="AE69" s="79"/>
    </row>
    <row r="70" spans="1:1024 1026:2043 2049:3064 3073:4096 4098:5117 5123:6138 6147:7168 7170:8191 8197:9212 9221:11263 11265:12286 12295:13310 13314:14335 14337:15360 15369:16384" s="30" customFormat="1" ht="30" customHeight="1">
      <c r="A70" s="10">
        <v>26</v>
      </c>
      <c r="B70" s="10">
        <v>61</v>
      </c>
      <c r="C70" s="8" t="s">
        <v>56</v>
      </c>
      <c r="D70" s="74">
        <v>13632</v>
      </c>
      <c r="E70" s="75">
        <f t="shared" si="6"/>
        <v>11.816000000000001</v>
      </c>
      <c r="F70" s="76">
        <v>13584</v>
      </c>
      <c r="G70" s="75">
        <f t="shared" si="18"/>
        <v>15.584</v>
      </c>
      <c r="H70" s="24">
        <v>5.8</v>
      </c>
      <c r="I70" s="75">
        <f t="shared" si="7"/>
        <v>0.79999999999999982</v>
      </c>
      <c r="J70" s="13">
        <v>2.6389999999999998</v>
      </c>
      <c r="K70" s="75">
        <f t="shared" si="2"/>
        <v>10</v>
      </c>
      <c r="L70" s="23">
        <v>6.1432096466315933</v>
      </c>
      <c r="M70" s="75">
        <f t="shared" si="3"/>
        <v>20.358024116578981</v>
      </c>
      <c r="N70" s="29"/>
      <c r="O70" s="29"/>
      <c r="P70" s="29"/>
      <c r="Q70" s="29"/>
      <c r="R70" s="77">
        <v>67.4219895235411</v>
      </c>
      <c r="S70" s="75">
        <f t="shared" si="8"/>
        <v>16.855497380885275</v>
      </c>
      <c r="T70" s="97"/>
      <c r="U70" s="97"/>
      <c r="V70" s="97">
        <f t="shared" ref="V70:V74" si="25">$V$121</f>
        <v>130</v>
      </c>
      <c r="W70" s="29"/>
      <c r="X70" s="29">
        <v>31</v>
      </c>
      <c r="Y70" s="75">
        <f t="shared" si="13"/>
        <v>6.2</v>
      </c>
      <c r="Z70" s="29"/>
      <c r="AA70" s="28">
        <v>45</v>
      </c>
      <c r="AB70" s="75">
        <f t="shared" si="5"/>
        <v>0</v>
      </c>
      <c r="AC70" s="28">
        <f t="shared" si="10"/>
        <v>211.61352149746426</v>
      </c>
      <c r="AD70" s="78">
        <f t="shared" si="11"/>
        <v>24.832238217422095</v>
      </c>
      <c r="AE70" s="79"/>
    </row>
    <row r="71" spans="1:1024 1026:2043 2049:3064 3073:4096 4098:5117 5123:6138 6147:7168 7170:8191 8197:9212 9221:11263 11265:12286 12295:13310 13314:14335 14337:15360 15369:16384" s="30" customFormat="1" ht="30" customHeight="1">
      <c r="A71" s="10">
        <v>83</v>
      </c>
      <c r="B71" s="10">
        <v>62</v>
      </c>
      <c r="C71" s="8" t="s">
        <v>113</v>
      </c>
      <c r="D71" s="74">
        <v>17382</v>
      </c>
      <c r="E71" s="75">
        <f t="shared" si="6"/>
        <v>13.690999999999999</v>
      </c>
      <c r="F71" s="76">
        <v>9745</v>
      </c>
      <c r="G71" s="75">
        <f t="shared" si="18"/>
        <v>11.745000000000001</v>
      </c>
      <c r="H71" s="24">
        <v>3.96</v>
      </c>
      <c r="I71" s="75">
        <f t="shared" si="7"/>
        <v>0</v>
      </c>
      <c r="J71" s="13">
        <v>0.89</v>
      </c>
      <c r="K71" s="75">
        <f t="shared" si="2"/>
        <v>10</v>
      </c>
      <c r="L71" s="23">
        <v>1.1824256998233005</v>
      </c>
      <c r="M71" s="75">
        <f t="shared" si="3"/>
        <v>10</v>
      </c>
      <c r="N71" s="29"/>
      <c r="O71" s="29"/>
      <c r="P71" s="29"/>
      <c r="Q71" s="29"/>
      <c r="R71" s="77">
        <v>52.580271438274202</v>
      </c>
      <c r="S71" s="75">
        <f t="shared" si="8"/>
        <v>13.145067859568551</v>
      </c>
      <c r="T71" s="97"/>
      <c r="U71" s="97">
        <f>$U$121</f>
        <v>120</v>
      </c>
      <c r="V71" s="97"/>
      <c r="W71" s="29"/>
      <c r="X71" s="29">
        <v>31</v>
      </c>
      <c r="Y71" s="75">
        <f t="shared" si="13"/>
        <v>6.2</v>
      </c>
      <c r="Z71" s="29"/>
      <c r="AA71" s="28">
        <v>30</v>
      </c>
      <c r="AB71" s="75">
        <f t="shared" si="5"/>
        <v>0</v>
      </c>
      <c r="AC71" s="28">
        <f t="shared" si="10"/>
        <v>184.78106785956854</v>
      </c>
      <c r="AD71" s="78">
        <f t="shared" si="11"/>
        <v>21.683526944252602</v>
      </c>
      <c r="AE71" s="79"/>
    </row>
    <row r="72" spans="1:1024 1026:2043 2049:3064 3073:4096 4098:5117 5123:6138 6147:7168 7170:8191 8197:9212 9221:11263 11265:12286 12295:13310 13314:14335 14337:15360 15369:16384" s="30" customFormat="1" ht="30" customHeight="1">
      <c r="A72" s="10">
        <v>43</v>
      </c>
      <c r="B72" s="10">
        <v>63</v>
      </c>
      <c r="C72" s="8" t="s">
        <v>73</v>
      </c>
      <c r="D72" s="74">
        <v>7228</v>
      </c>
      <c r="E72" s="75">
        <f t="shared" si="6"/>
        <v>10</v>
      </c>
      <c r="F72" s="76">
        <v>7368</v>
      </c>
      <c r="G72" s="75">
        <f t="shared" si="18"/>
        <v>9.3680000000000003</v>
      </c>
      <c r="H72" s="24">
        <v>19.87</v>
      </c>
      <c r="I72" s="75">
        <f t="shared" si="7"/>
        <v>14.870000000000001</v>
      </c>
      <c r="J72" s="13">
        <v>0.105</v>
      </c>
      <c r="K72" s="75">
        <f t="shared" si="2"/>
        <v>10</v>
      </c>
      <c r="L72" s="23">
        <v>0.23697752098943758</v>
      </c>
      <c r="M72" s="75">
        <f t="shared" si="3"/>
        <v>10</v>
      </c>
      <c r="N72" s="29"/>
      <c r="O72" s="29"/>
      <c r="P72" s="29"/>
      <c r="Q72" s="29"/>
      <c r="R72" s="77">
        <v>59.199738096104198</v>
      </c>
      <c r="S72" s="75">
        <f t="shared" si="8"/>
        <v>14.79993452402605</v>
      </c>
      <c r="T72" s="97"/>
      <c r="U72" s="97"/>
      <c r="V72" s="97">
        <f t="shared" si="25"/>
        <v>130</v>
      </c>
      <c r="W72" s="29"/>
      <c r="X72" s="29">
        <v>16</v>
      </c>
      <c r="Y72" s="75">
        <f t="shared" si="13"/>
        <v>3.2</v>
      </c>
      <c r="Z72" s="29"/>
      <c r="AA72" s="28">
        <v>45</v>
      </c>
      <c r="AB72" s="75">
        <f t="shared" si="5"/>
        <v>0</v>
      </c>
      <c r="AC72" s="28">
        <f t="shared" si="10"/>
        <v>202.23793452402603</v>
      </c>
      <c r="AD72" s="78">
        <f t="shared" si="11"/>
        <v>23.732040047167803</v>
      </c>
      <c r="AE72" s="79"/>
    </row>
    <row r="73" spans="1:1024 1026:2043 2049:3064 3073:4096 4098:5117 5123:6138 6147:7168 7170:8191 8197:9212 9221:11263 11265:12286 12295:13310 13314:14335 14337:15360 15369:16384" s="30" customFormat="1" ht="30" customHeight="1">
      <c r="A73" s="10">
        <v>94</v>
      </c>
      <c r="B73" s="10">
        <v>64</v>
      </c>
      <c r="C73" s="8" t="s">
        <v>124</v>
      </c>
      <c r="D73" s="74">
        <v>18459</v>
      </c>
      <c r="E73" s="75">
        <f t="shared" si="6"/>
        <v>14.2295</v>
      </c>
      <c r="F73" s="76">
        <v>17789</v>
      </c>
      <c r="G73" s="75">
        <f t="shared" si="18"/>
        <v>19.789000000000001</v>
      </c>
      <c r="H73" s="24">
        <v>12.88</v>
      </c>
      <c r="I73" s="75">
        <f t="shared" si="7"/>
        <v>7.8800000000000008</v>
      </c>
      <c r="J73" s="13">
        <v>1.54</v>
      </c>
      <c r="K73" s="75">
        <f t="shared" si="2"/>
        <v>10</v>
      </c>
      <c r="L73" s="23">
        <v>0.9759250692336453</v>
      </c>
      <c r="M73" s="75">
        <f t="shared" si="3"/>
        <v>10</v>
      </c>
      <c r="N73" s="29"/>
      <c r="O73" s="29"/>
      <c r="P73" s="29"/>
      <c r="Q73" s="29"/>
      <c r="R73" s="77">
        <v>70.08</v>
      </c>
      <c r="S73" s="75">
        <f t="shared" si="8"/>
        <v>17.52</v>
      </c>
      <c r="T73" s="97"/>
      <c r="U73" s="97"/>
      <c r="V73" s="97">
        <f t="shared" si="25"/>
        <v>130</v>
      </c>
      <c r="W73" s="29"/>
      <c r="X73" s="29">
        <v>25</v>
      </c>
      <c r="Y73" s="75">
        <f t="shared" si="13"/>
        <v>5</v>
      </c>
      <c r="Z73" s="29"/>
      <c r="AA73" s="28">
        <v>54</v>
      </c>
      <c r="AB73" s="75">
        <f t="shared" si="5"/>
        <v>0</v>
      </c>
      <c r="AC73" s="28">
        <f t="shared" si="10"/>
        <v>214.41849999999999</v>
      </c>
      <c r="AD73" s="78">
        <f t="shared" si="11"/>
        <v>25.161394378506774</v>
      </c>
      <c r="AE73" s="79"/>
    </row>
    <row r="74" spans="1:1024 1026:2043 2049:3064 3073:4096 4098:5117 5123:6138 6147:7168 7170:8191 8197:9212 9221:11263 11265:12286 12295:13310 13314:14335 14337:15360 15369:16384" s="30" customFormat="1" ht="30" customHeight="1">
      <c r="A74" s="10">
        <v>50</v>
      </c>
      <c r="B74" s="10">
        <v>65</v>
      </c>
      <c r="C74" s="8" t="s">
        <v>80</v>
      </c>
      <c r="D74" s="74">
        <v>13840</v>
      </c>
      <c r="E74" s="75">
        <f t="shared" si="6"/>
        <v>11.92</v>
      </c>
      <c r="F74" s="76">
        <v>13960</v>
      </c>
      <c r="G74" s="75">
        <f t="shared" ref="G74:G105" si="26">IF(F74&lt;2000,$G$121,IF(F74&gt;=2000, $G$121+ (F74-2000)*$G$122/1000))</f>
        <v>15.96</v>
      </c>
      <c r="H74" s="24">
        <v>37.11</v>
      </c>
      <c r="I74" s="75">
        <f t="shared" si="7"/>
        <v>32.11</v>
      </c>
      <c r="J74" s="13">
        <v>0.08</v>
      </c>
      <c r="K74" s="75">
        <f t="shared" ref="K74:K107" si="27">IF(J74&lt;5,$K$121, IF(J74&gt;5, $K$121+(J74-5)*$K$122/1))</f>
        <v>10</v>
      </c>
      <c r="L74" s="23">
        <v>0.10858647555446968</v>
      </c>
      <c r="M74" s="75">
        <f t="shared" ref="M74:M107" si="28">IF(L74&lt;2,$M$121, IF(L74&gt;=2, $M$121+(L74-2)*$M$122/1))</f>
        <v>10</v>
      </c>
      <c r="N74" s="29"/>
      <c r="O74" s="29"/>
      <c r="P74" s="29"/>
      <c r="Q74" s="29"/>
      <c r="R74" s="77">
        <v>38.629392093521197</v>
      </c>
      <c r="S74" s="75">
        <f t="shared" si="8"/>
        <v>9.6573480233802993</v>
      </c>
      <c r="T74" s="97"/>
      <c r="U74" s="97"/>
      <c r="V74" s="97">
        <f t="shared" si="25"/>
        <v>130</v>
      </c>
      <c r="W74" s="29"/>
      <c r="X74" s="29">
        <v>35</v>
      </c>
      <c r="Y74" s="75">
        <f t="shared" si="13"/>
        <v>7</v>
      </c>
      <c r="Z74" s="29">
        <f>$Z$121</f>
        <v>10</v>
      </c>
      <c r="AA74" s="28">
        <v>19</v>
      </c>
      <c r="AB74" s="75">
        <f t="shared" ref="AB74:AB107" si="29">IF(AA74&lt;100,$AB$121,IF(AA74&gt;=100,AA74*$AB$122/50))</f>
        <v>0</v>
      </c>
      <c r="AC74" s="28">
        <f t="shared" si="10"/>
        <v>236.64734802338029</v>
      </c>
      <c r="AD74" s="78">
        <f t="shared" si="11"/>
        <v>27.769885771255822</v>
      </c>
      <c r="AE74" s="79"/>
      <c r="AF74" s="81"/>
      <c r="AG74" s="15"/>
      <c r="AH74" s="82"/>
      <c r="AJ74" s="83"/>
      <c r="AL74" s="22"/>
      <c r="AN74" s="18"/>
      <c r="AP74" s="19"/>
      <c r="AV74" s="84"/>
      <c r="BE74" s="83"/>
      <c r="BI74" s="81"/>
      <c r="BJ74" s="15"/>
      <c r="BK74" s="82"/>
      <c r="BM74" s="83"/>
      <c r="BO74" s="22"/>
      <c r="BQ74" s="18"/>
      <c r="BS74" s="19"/>
      <c r="BY74" s="84"/>
      <c r="CH74" s="83"/>
      <c r="CL74" s="81"/>
      <c r="CM74" s="15"/>
      <c r="CN74" s="82"/>
      <c r="CP74" s="83"/>
      <c r="CR74" s="22"/>
      <c r="CT74" s="18"/>
      <c r="CV74" s="19"/>
      <c r="DB74" s="84"/>
      <c r="DK74" s="83"/>
      <c r="DO74" s="81"/>
      <c r="DP74" s="15"/>
      <c r="DQ74" s="82"/>
      <c r="DS74" s="83"/>
      <c r="DU74" s="22"/>
      <c r="DW74" s="18"/>
      <c r="DY74" s="19"/>
      <c r="EE74" s="84"/>
      <c r="EN74" s="83"/>
      <c r="ER74" s="81"/>
      <c r="ES74" s="15"/>
      <c r="ET74" s="82"/>
      <c r="EV74" s="83"/>
      <c r="EX74" s="22"/>
      <c r="EZ74" s="18"/>
      <c r="FB74" s="19"/>
      <c r="FH74" s="84"/>
      <c r="FQ74" s="83"/>
      <c r="FU74" s="81"/>
      <c r="FV74" s="15"/>
      <c r="FW74" s="82"/>
      <c r="FY74" s="83"/>
      <c r="GA74" s="22"/>
      <c r="GC74" s="18"/>
      <c r="GE74" s="19"/>
      <c r="GK74" s="84"/>
      <c r="GT74" s="83"/>
      <c r="GX74" s="81"/>
      <c r="GY74" s="15"/>
      <c r="GZ74" s="82"/>
      <c r="HB74" s="83"/>
      <c r="HD74" s="22"/>
      <c r="HF74" s="18"/>
      <c r="HH74" s="19"/>
      <c r="HN74" s="84"/>
      <c r="HW74" s="83"/>
      <c r="IA74" s="81"/>
      <c r="IB74" s="15"/>
      <c r="IC74" s="82"/>
      <c r="IE74" s="83"/>
      <c r="IG74" s="22"/>
      <c r="II74" s="18"/>
      <c r="IK74" s="19"/>
      <c r="IQ74" s="84"/>
      <c r="IZ74" s="83"/>
      <c r="JD74" s="81"/>
      <c r="JE74" s="15"/>
      <c r="JF74" s="82"/>
      <c r="JH74" s="83"/>
      <c r="JJ74" s="22"/>
      <c r="JL74" s="18"/>
      <c r="JN74" s="19"/>
      <c r="JT74" s="84"/>
      <c r="KC74" s="83"/>
      <c r="KG74" s="81"/>
      <c r="KH74" s="15"/>
      <c r="KI74" s="82"/>
      <c r="KK74" s="83"/>
      <c r="KM74" s="22"/>
      <c r="KO74" s="18"/>
      <c r="KQ74" s="19"/>
      <c r="KW74" s="84"/>
      <c r="LF74" s="83"/>
      <c r="LJ74" s="81"/>
      <c r="LK74" s="15"/>
      <c r="LL74" s="82"/>
      <c r="LN74" s="83"/>
      <c r="LP74" s="22"/>
      <c r="LR74" s="18"/>
      <c r="LT74" s="19"/>
      <c r="LZ74" s="84"/>
      <c r="MI74" s="83"/>
      <c r="MM74" s="81"/>
      <c r="MN74" s="15"/>
      <c r="MO74" s="82"/>
      <c r="MQ74" s="83"/>
      <c r="MS74" s="22"/>
      <c r="MU74" s="18"/>
      <c r="MW74" s="19"/>
      <c r="NC74" s="84"/>
      <c r="NL74" s="83"/>
      <c r="NP74" s="81"/>
      <c r="NQ74" s="15"/>
      <c r="NR74" s="82"/>
      <c r="NT74" s="83"/>
      <c r="NV74" s="22"/>
      <c r="NX74" s="18"/>
      <c r="NZ74" s="19"/>
      <c r="OF74" s="84"/>
      <c r="OO74" s="83"/>
      <c r="OS74" s="81"/>
      <c r="OT74" s="15"/>
      <c r="OU74" s="82"/>
      <c r="OW74" s="83"/>
      <c r="OY74" s="22"/>
      <c r="PA74" s="18"/>
      <c r="PC74" s="19"/>
      <c r="PI74" s="84"/>
      <c r="PR74" s="83"/>
      <c r="PV74" s="81"/>
      <c r="PW74" s="15"/>
      <c r="PX74" s="82"/>
      <c r="PZ74" s="83"/>
      <c r="QB74" s="22"/>
      <c r="QD74" s="18"/>
      <c r="QF74" s="19"/>
      <c r="QL74" s="84"/>
      <c r="QU74" s="83"/>
      <c r="QY74" s="81"/>
      <c r="QZ74" s="15"/>
      <c r="RA74" s="82"/>
      <c r="RC74" s="83"/>
      <c r="RE74" s="22"/>
      <c r="RG74" s="18"/>
      <c r="RI74" s="19"/>
      <c r="RO74" s="84"/>
      <c r="RX74" s="83"/>
      <c r="SB74" s="81"/>
      <c r="SC74" s="15"/>
      <c r="SD74" s="82"/>
      <c r="SF74" s="83"/>
      <c r="SH74" s="22"/>
      <c r="SJ74" s="18"/>
      <c r="SL74" s="19"/>
      <c r="SR74" s="84"/>
      <c r="TA74" s="83"/>
      <c r="TE74" s="81"/>
      <c r="TF74" s="15"/>
      <c r="TG74" s="82"/>
      <c r="TI74" s="83"/>
      <c r="TK74" s="22"/>
      <c r="TM74" s="18"/>
      <c r="TO74" s="19"/>
      <c r="TU74" s="84"/>
      <c r="UD74" s="83"/>
      <c r="UH74" s="81"/>
      <c r="UI74" s="15"/>
      <c r="UJ74" s="82"/>
      <c r="UL74" s="83"/>
      <c r="UN74" s="22"/>
      <c r="UP74" s="18"/>
      <c r="UR74" s="19"/>
      <c r="UX74" s="84"/>
      <c r="VG74" s="83"/>
      <c r="VK74" s="81"/>
      <c r="VL74" s="15"/>
      <c r="VM74" s="82"/>
      <c r="VO74" s="83"/>
      <c r="VQ74" s="22"/>
      <c r="VS74" s="18"/>
      <c r="VU74" s="19"/>
      <c r="WA74" s="84"/>
      <c r="WJ74" s="83"/>
      <c r="WN74" s="81"/>
      <c r="WO74" s="15"/>
      <c r="WP74" s="82"/>
      <c r="WR74" s="83"/>
      <c r="WT74" s="22"/>
      <c r="WV74" s="18"/>
      <c r="WX74" s="19"/>
      <c r="XD74" s="84"/>
      <c r="XM74" s="83"/>
      <c r="XQ74" s="81"/>
      <c r="XR74" s="15"/>
      <c r="XS74" s="82"/>
      <c r="XU74" s="83"/>
      <c r="XW74" s="22"/>
      <c r="XY74" s="18"/>
      <c r="YA74" s="19"/>
      <c r="YG74" s="84"/>
      <c r="YP74" s="83"/>
      <c r="YT74" s="81"/>
      <c r="YU74" s="15"/>
      <c r="YV74" s="82"/>
      <c r="YX74" s="83"/>
      <c r="YZ74" s="22"/>
      <c r="ZB74" s="18"/>
      <c r="ZD74" s="19"/>
      <c r="ZJ74" s="84"/>
      <c r="ZS74" s="83"/>
      <c r="ZW74" s="81"/>
      <c r="ZX74" s="15"/>
      <c r="ZY74" s="82"/>
      <c r="AAA74" s="83"/>
      <c r="AAC74" s="22"/>
      <c r="AAE74" s="18"/>
      <c r="AAG74" s="19"/>
      <c r="AAM74" s="84"/>
      <c r="AAV74" s="83"/>
      <c r="AAZ74" s="81"/>
      <c r="ABA74" s="15"/>
      <c r="ABB74" s="82"/>
      <c r="ABD74" s="83"/>
      <c r="ABF74" s="22"/>
      <c r="ABH74" s="18"/>
      <c r="ABJ74" s="19"/>
      <c r="ABP74" s="84"/>
      <c r="ABY74" s="83"/>
      <c r="ACC74" s="81"/>
      <c r="ACD74" s="15"/>
      <c r="ACE74" s="82"/>
      <c r="ACG74" s="83"/>
      <c r="ACI74" s="22"/>
      <c r="ACK74" s="18"/>
      <c r="ACM74" s="19"/>
      <c r="ACS74" s="84"/>
      <c r="ADB74" s="83"/>
      <c r="ADF74" s="81"/>
      <c r="ADG74" s="15"/>
      <c r="ADH74" s="82"/>
      <c r="ADJ74" s="83"/>
      <c r="ADL74" s="22"/>
      <c r="ADN74" s="18"/>
      <c r="ADP74" s="19"/>
      <c r="ADV74" s="84"/>
      <c r="AEE74" s="83"/>
      <c r="AEI74" s="81"/>
      <c r="AEJ74" s="15"/>
      <c r="AEK74" s="82"/>
      <c r="AEM74" s="83"/>
      <c r="AEO74" s="22"/>
      <c r="AEQ74" s="18"/>
      <c r="AES74" s="19"/>
      <c r="AEY74" s="84"/>
      <c r="AFH74" s="83"/>
      <c r="AFL74" s="81"/>
      <c r="AFM74" s="15"/>
      <c r="AFN74" s="82"/>
      <c r="AFP74" s="83"/>
      <c r="AFR74" s="22"/>
      <c r="AFT74" s="18"/>
      <c r="AFV74" s="19"/>
      <c r="AGB74" s="84"/>
      <c r="AGK74" s="83"/>
      <c r="AGO74" s="81"/>
      <c r="AGP74" s="15"/>
      <c r="AGQ74" s="82"/>
      <c r="AGS74" s="83"/>
      <c r="AGU74" s="22"/>
      <c r="AGW74" s="18"/>
      <c r="AGY74" s="19"/>
      <c r="AHE74" s="84"/>
      <c r="AHN74" s="83"/>
      <c r="AHR74" s="81"/>
      <c r="AHS74" s="15"/>
      <c r="AHT74" s="82"/>
      <c r="AHV74" s="83"/>
      <c r="AHX74" s="22"/>
      <c r="AHZ74" s="18"/>
      <c r="AIB74" s="19"/>
      <c r="AIH74" s="84"/>
      <c r="AIQ74" s="83"/>
      <c r="AIU74" s="81"/>
      <c r="AIV74" s="15"/>
      <c r="AIW74" s="82"/>
      <c r="AIY74" s="83"/>
      <c r="AJA74" s="22"/>
      <c r="AJC74" s="18"/>
      <c r="AJE74" s="19"/>
      <c r="AJK74" s="84"/>
      <c r="AJT74" s="83"/>
      <c r="AJX74" s="81"/>
      <c r="AJY74" s="15"/>
      <c r="AJZ74" s="82"/>
      <c r="AKB74" s="83"/>
      <c r="AKD74" s="22"/>
      <c r="AKF74" s="18"/>
      <c r="AKH74" s="19"/>
      <c r="AKN74" s="84"/>
      <c r="AKW74" s="83"/>
      <c r="ALA74" s="81"/>
      <c r="ALB74" s="15"/>
      <c r="ALC74" s="82"/>
      <c r="ALE74" s="83"/>
      <c r="ALG74" s="22"/>
      <c r="ALI74" s="18"/>
      <c r="ALK74" s="19"/>
      <c r="ALQ74" s="84"/>
      <c r="ALZ74" s="83"/>
      <c r="AMD74" s="81"/>
      <c r="AME74" s="15"/>
      <c r="AMF74" s="82"/>
      <c r="AMH74" s="83"/>
      <c r="AMJ74" s="22"/>
      <c r="AML74" s="18"/>
      <c r="AMN74" s="19"/>
      <c r="AMT74" s="84"/>
      <c r="ANC74" s="83"/>
      <c r="ANG74" s="81"/>
      <c r="ANH74" s="15"/>
      <c r="ANI74" s="82"/>
      <c r="ANK74" s="83"/>
      <c r="ANM74" s="22"/>
      <c r="ANO74" s="18"/>
      <c r="ANQ74" s="19"/>
      <c r="ANW74" s="84"/>
      <c r="AOF74" s="83"/>
      <c r="AOJ74" s="81"/>
      <c r="AOK74" s="15"/>
      <c r="AOL74" s="82"/>
      <c r="AON74" s="83"/>
      <c r="AOP74" s="22"/>
      <c r="AOR74" s="18"/>
      <c r="AOT74" s="19"/>
      <c r="AOZ74" s="84"/>
      <c r="API74" s="83"/>
      <c r="APM74" s="81"/>
      <c r="APN74" s="15"/>
      <c r="APO74" s="82"/>
      <c r="APQ74" s="83"/>
      <c r="APS74" s="22"/>
      <c r="APU74" s="18"/>
      <c r="APW74" s="19"/>
      <c r="AQC74" s="84"/>
      <c r="AQL74" s="83"/>
      <c r="AQP74" s="81"/>
      <c r="AQQ74" s="15"/>
      <c r="AQR74" s="82"/>
      <c r="AQT74" s="83"/>
      <c r="AQV74" s="22"/>
      <c r="AQX74" s="18"/>
      <c r="AQZ74" s="19"/>
      <c r="ARF74" s="84"/>
      <c r="ARO74" s="83"/>
      <c r="ARS74" s="81"/>
      <c r="ART74" s="15"/>
      <c r="ARU74" s="82"/>
      <c r="ARW74" s="83"/>
      <c r="ARY74" s="22"/>
      <c r="ASA74" s="18"/>
      <c r="ASC74" s="19"/>
      <c r="ASI74" s="84"/>
      <c r="ASR74" s="83"/>
      <c r="ASV74" s="81"/>
      <c r="ASW74" s="15"/>
      <c r="ASX74" s="82"/>
      <c r="ASZ74" s="83"/>
      <c r="ATB74" s="22"/>
      <c r="ATD74" s="18"/>
      <c r="ATF74" s="19"/>
      <c r="ATL74" s="84"/>
      <c r="ATU74" s="83"/>
      <c r="ATY74" s="81"/>
      <c r="ATZ74" s="15"/>
      <c r="AUA74" s="82"/>
      <c r="AUC74" s="83"/>
      <c r="AUE74" s="22"/>
      <c r="AUG74" s="18"/>
      <c r="AUI74" s="19"/>
      <c r="AUO74" s="84"/>
      <c r="AUX74" s="83"/>
      <c r="AVB74" s="81"/>
      <c r="AVC74" s="15"/>
      <c r="AVD74" s="82"/>
      <c r="AVF74" s="83"/>
      <c r="AVH74" s="22"/>
      <c r="AVJ74" s="18"/>
      <c r="AVL74" s="19"/>
      <c r="AVR74" s="84"/>
      <c r="AWA74" s="83"/>
      <c r="AWE74" s="81"/>
      <c r="AWF74" s="15"/>
      <c r="AWG74" s="82"/>
      <c r="AWI74" s="83"/>
      <c r="AWK74" s="22"/>
      <c r="AWM74" s="18"/>
      <c r="AWO74" s="19"/>
      <c r="AWU74" s="84"/>
      <c r="AXD74" s="83"/>
      <c r="AXH74" s="81"/>
      <c r="AXI74" s="15"/>
      <c r="AXJ74" s="82"/>
      <c r="AXL74" s="83"/>
      <c r="AXN74" s="22"/>
      <c r="AXP74" s="18"/>
      <c r="AXR74" s="19"/>
      <c r="AXX74" s="84"/>
      <c r="AYG74" s="83"/>
      <c r="AYK74" s="81"/>
      <c r="AYL74" s="15"/>
      <c r="AYM74" s="82"/>
      <c r="AYO74" s="83"/>
      <c r="AYQ74" s="22"/>
      <c r="AYS74" s="18"/>
      <c r="AYU74" s="19"/>
      <c r="AZA74" s="84"/>
      <c r="AZJ74" s="83"/>
      <c r="AZN74" s="81"/>
      <c r="AZO74" s="15"/>
      <c r="AZP74" s="82"/>
      <c r="AZR74" s="83"/>
      <c r="AZT74" s="22"/>
      <c r="AZV74" s="18"/>
      <c r="AZX74" s="19"/>
      <c r="BAD74" s="84"/>
      <c r="BAM74" s="83"/>
      <c r="BAQ74" s="81"/>
      <c r="BAR74" s="15"/>
      <c r="BAS74" s="82"/>
      <c r="BAU74" s="83"/>
      <c r="BAW74" s="22"/>
      <c r="BAY74" s="18"/>
      <c r="BBA74" s="19"/>
      <c r="BBG74" s="84"/>
      <c r="BBP74" s="83"/>
      <c r="BBT74" s="81"/>
      <c r="BBU74" s="15"/>
      <c r="BBV74" s="82"/>
      <c r="BBX74" s="83"/>
      <c r="BBZ74" s="22"/>
      <c r="BCB74" s="18"/>
      <c r="BCD74" s="19"/>
      <c r="BCJ74" s="84"/>
      <c r="BCS74" s="83"/>
      <c r="BCW74" s="81"/>
      <c r="BCX74" s="15"/>
      <c r="BCY74" s="82"/>
      <c r="BDA74" s="83"/>
      <c r="BDC74" s="22"/>
      <c r="BDE74" s="18"/>
      <c r="BDG74" s="19"/>
      <c r="BDM74" s="84"/>
      <c r="BDV74" s="83"/>
      <c r="BDZ74" s="81"/>
      <c r="BEA74" s="15"/>
      <c r="BEB74" s="82"/>
      <c r="BED74" s="83"/>
      <c r="BEF74" s="22"/>
      <c r="BEH74" s="18"/>
      <c r="BEJ74" s="19"/>
      <c r="BEP74" s="84"/>
      <c r="BEY74" s="83"/>
      <c r="BFC74" s="81"/>
      <c r="BFD74" s="15"/>
      <c r="BFE74" s="82"/>
      <c r="BFG74" s="83"/>
      <c r="BFI74" s="22"/>
      <c r="BFK74" s="18"/>
      <c r="BFM74" s="19"/>
      <c r="BFS74" s="84"/>
      <c r="BGB74" s="83"/>
      <c r="BGF74" s="81"/>
      <c r="BGG74" s="15"/>
      <c r="BGH74" s="82"/>
      <c r="BGJ74" s="83"/>
      <c r="BGL74" s="22"/>
      <c r="BGN74" s="18"/>
      <c r="BGP74" s="19"/>
      <c r="BGV74" s="84"/>
      <c r="BHE74" s="83"/>
      <c r="BHI74" s="81"/>
      <c r="BHJ74" s="15"/>
      <c r="BHK74" s="82"/>
      <c r="BHM74" s="83"/>
      <c r="BHO74" s="22"/>
      <c r="BHQ74" s="18"/>
      <c r="BHS74" s="19"/>
      <c r="BHY74" s="84"/>
      <c r="BIH74" s="83"/>
      <c r="BIL74" s="81"/>
      <c r="BIM74" s="15"/>
      <c r="BIN74" s="82"/>
      <c r="BIP74" s="83"/>
      <c r="BIR74" s="22"/>
      <c r="BIT74" s="18"/>
      <c r="BIV74" s="19"/>
      <c r="BJB74" s="84"/>
      <c r="BJK74" s="83"/>
      <c r="BJO74" s="81"/>
      <c r="BJP74" s="15"/>
      <c r="BJQ74" s="82"/>
      <c r="BJS74" s="83"/>
      <c r="BJU74" s="22"/>
      <c r="BJW74" s="18"/>
      <c r="BJY74" s="19"/>
      <c r="BKE74" s="84"/>
      <c r="BKN74" s="83"/>
      <c r="BKR74" s="81"/>
      <c r="BKS74" s="15"/>
      <c r="BKT74" s="82"/>
      <c r="BKV74" s="83"/>
      <c r="BKX74" s="22"/>
      <c r="BKZ74" s="18"/>
      <c r="BLB74" s="19"/>
      <c r="BLH74" s="84"/>
      <c r="BLQ74" s="83"/>
      <c r="BLU74" s="81"/>
      <c r="BLV74" s="15"/>
      <c r="BLW74" s="82"/>
      <c r="BLY74" s="83"/>
      <c r="BMA74" s="22"/>
      <c r="BMC74" s="18"/>
      <c r="BME74" s="19"/>
      <c r="BMK74" s="84"/>
      <c r="BMT74" s="83"/>
      <c r="BMX74" s="81"/>
      <c r="BMY74" s="15"/>
      <c r="BMZ74" s="82"/>
      <c r="BNB74" s="83"/>
      <c r="BND74" s="22"/>
      <c r="BNF74" s="18"/>
      <c r="BNH74" s="19"/>
      <c r="BNN74" s="84"/>
      <c r="BNW74" s="83"/>
      <c r="BOA74" s="81"/>
      <c r="BOB74" s="15"/>
      <c r="BOC74" s="82"/>
      <c r="BOE74" s="83"/>
      <c r="BOG74" s="22"/>
      <c r="BOI74" s="18"/>
      <c r="BOK74" s="19"/>
      <c r="BOQ74" s="84"/>
      <c r="BOZ74" s="83"/>
      <c r="BPD74" s="81"/>
      <c r="BPE74" s="15"/>
      <c r="BPF74" s="82"/>
      <c r="BPH74" s="83"/>
      <c r="BPJ74" s="22"/>
      <c r="BPL74" s="18"/>
      <c r="BPN74" s="19"/>
      <c r="BPT74" s="84"/>
      <c r="BQC74" s="83"/>
      <c r="BQG74" s="81"/>
      <c r="BQH74" s="15"/>
      <c r="BQI74" s="82"/>
      <c r="BQK74" s="83"/>
      <c r="BQM74" s="22"/>
      <c r="BQO74" s="18"/>
      <c r="BQQ74" s="19"/>
      <c r="BQW74" s="84"/>
      <c r="BRF74" s="83"/>
      <c r="BRJ74" s="81"/>
      <c r="BRK74" s="15"/>
      <c r="BRL74" s="82"/>
      <c r="BRN74" s="83"/>
      <c r="BRP74" s="22"/>
      <c r="BRR74" s="18"/>
      <c r="BRT74" s="19"/>
      <c r="BRZ74" s="84"/>
      <c r="BSI74" s="83"/>
      <c r="BSM74" s="81"/>
      <c r="BSN74" s="15"/>
      <c r="BSO74" s="82"/>
      <c r="BSQ74" s="83"/>
      <c r="BSS74" s="22"/>
      <c r="BSU74" s="18"/>
      <c r="BSW74" s="19"/>
      <c r="BTC74" s="84"/>
      <c r="BTL74" s="83"/>
      <c r="BTP74" s="81"/>
      <c r="BTQ74" s="15"/>
      <c r="BTR74" s="82"/>
      <c r="BTT74" s="83"/>
      <c r="BTV74" s="22"/>
      <c r="BTX74" s="18"/>
      <c r="BTZ74" s="19"/>
      <c r="BUF74" s="84"/>
      <c r="BUO74" s="83"/>
      <c r="BUS74" s="81"/>
      <c r="BUT74" s="15"/>
      <c r="BUU74" s="82"/>
      <c r="BUW74" s="83"/>
      <c r="BUY74" s="22"/>
      <c r="BVA74" s="18"/>
      <c r="BVC74" s="19"/>
      <c r="BVI74" s="84"/>
      <c r="BVR74" s="83"/>
      <c r="BVV74" s="81"/>
      <c r="BVW74" s="15"/>
      <c r="BVX74" s="82"/>
      <c r="BVZ74" s="83"/>
      <c r="BWB74" s="22"/>
      <c r="BWD74" s="18"/>
      <c r="BWF74" s="19"/>
      <c r="BWL74" s="84"/>
      <c r="BWU74" s="83"/>
      <c r="BWY74" s="81"/>
      <c r="BWZ74" s="15"/>
      <c r="BXA74" s="82"/>
      <c r="BXC74" s="83"/>
      <c r="BXE74" s="22"/>
      <c r="BXG74" s="18"/>
      <c r="BXI74" s="19"/>
      <c r="BXO74" s="84"/>
      <c r="BXX74" s="83"/>
      <c r="BYB74" s="81"/>
      <c r="BYC74" s="15"/>
      <c r="BYD74" s="82"/>
      <c r="BYF74" s="83"/>
      <c r="BYH74" s="22"/>
      <c r="BYJ74" s="18"/>
      <c r="BYL74" s="19"/>
      <c r="BYR74" s="84"/>
      <c r="BZA74" s="83"/>
      <c r="BZE74" s="81"/>
      <c r="BZF74" s="15"/>
      <c r="BZG74" s="82"/>
      <c r="BZI74" s="83"/>
      <c r="BZK74" s="22"/>
      <c r="BZM74" s="18"/>
      <c r="BZO74" s="19"/>
      <c r="BZU74" s="84"/>
      <c r="CAD74" s="83"/>
      <c r="CAH74" s="81"/>
      <c r="CAI74" s="15"/>
      <c r="CAJ74" s="82"/>
      <c r="CAL74" s="83"/>
      <c r="CAN74" s="22"/>
      <c r="CAP74" s="18"/>
      <c r="CAR74" s="19"/>
      <c r="CAX74" s="84"/>
      <c r="CBG74" s="83"/>
      <c r="CBK74" s="81"/>
      <c r="CBL74" s="15"/>
      <c r="CBM74" s="82"/>
      <c r="CBO74" s="83"/>
      <c r="CBQ74" s="22"/>
      <c r="CBS74" s="18"/>
      <c r="CBU74" s="19"/>
      <c r="CCA74" s="84"/>
      <c r="CCJ74" s="83"/>
      <c r="CCN74" s="81"/>
      <c r="CCO74" s="15"/>
      <c r="CCP74" s="82"/>
      <c r="CCR74" s="83"/>
      <c r="CCT74" s="22"/>
      <c r="CCV74" s="18"/>
      <c r="CCX74" s="19"/>
      <c r="CDD74" s="84"/>
      <c r="CDM74" s="83"/>
      <c r="CDQ74" s="81"/>
      <c r="CDR74" s="15"/>
      <c r="CDS74" s="82"/>
      <c r="CDU74" s="83"/>
      <c r="CDW74" s="22"/>
      <c r="CDY74" s="18"/>
      <c r="CEA74" s="19"/>
      <c r="CEG74" s="84"/>
      <c r="CEP74" s="83"/>
      <c r="CET74" s="81"/>
      <c r="CEU74" s="15"/>
      <c r="CEV74" s="82"/>
      <c r="CEX74" s="83"/>
      <c r="CEZ74" s="22"/>
      <c r="CFB74" s="18"/>
      <c r="CFD74" s="19"/>
      <c r="CFJ74" s="84"/>
      <c r="CFS74" s="83"/>
      <c r="CFW74" s="81"/>
      <c r="CFX74" s="15"/>
      <c r="CFY74" s="82"/>
      <c r="CGA74" s="83"/>
      <c r="CGC74" s="22"/>
      <c r="CGE74" s="18"/>
      <c r="CGG74" s="19"/>
      <c r="CGM74" s="84"/>
      <c r="CGV74" s="83"/>
      <c r="CGZ74" s="81"/>
      <c r="CHA74" s="15"/>
      <c r="CHB74" s="82"/>
      <c r="CHD74" s="83"/>
      <c r="CHF74" s="22"/>
      <c r="CHH74" s="18"/>
      <c r="CHJ74" s="19"/>
      <c r="CHP74" s="84"/>
      <c r="CHY74" s="83"/>
      <c r="CIC74" s="81"/>
      <c r="CID74" s="15"/>
      <c r="CIE74" s="82"/>
      <c r="CIG74" s="83"/>
      <c r="CII74" s="22"/>
      <c r="CIK74" s="18"/>
      <c r="CIM74" s="19"/>
      <c r="CIS74" s="84"/>
      <c r="CJB74" s="83"/>
      <c r="CJF74" s="81"/>
      <c r="CJG74" s="15"/>
      <c r="CJH74" s="82"/>
      <c r="CJJ74" s="83"/>
      <c r="CJL74" s="22"/>
      <c r="CJN74" s="18"/>
      <c r="CJP74" s="19"/>
      <c r="CJV74" s="84"/>
      <c r="CKE74" s="83"/>
      <c r="CKI74" s="81"/>
      <c r="CKJ74" s="15"/>
      <c r="CKK74" s="82"/>
      <c r="CKM74" s="83"/>
      <c r="CKO74" s="22"/>
      <c r="CKQ74" s="18"/>
      <c r="CKS74" s="19"/>
      <c r="CKY74" s="84"/>
      <c r="CLH74" s="83"/>
      <c r="CLL74" s="81"/>
      <c r="CLM74" s="15"/>
      <c r="CLN74" s="82"/>
      <c r="CLP74" s="83"/>
      <c r="CLR74" s="22"/>
      <c r="CLT74" s="18"/>
      <c r="CLV74" s="19"/>
      <c r="CMB74" s="84"/>
      <c r="CMK74" s="83"/>
      <c r="CMO74" s="81"/>
      <c r="CMP74" s="15"/>
      <c r="CMQ74" s="82"/>
      <c r="CMS74" s="83"/>
      <c r="CMU74" s="22"/>
      <c r="CMW74" s="18"/>
      <c r="CMY74" s="19"/>
      <c r="CNE74" s="84"/>
      <c r="CNN74" s="83"/>
      <c r="CNR74" s="81"/>
      <c r="CNS74" s="15"/>
      <c r="CNT74" s="82"/>
      <c r="CNV74" s="83"/>
      <c r="CNX74" s="22"/>
      <c r="CNZ74" s="18"/>
      <c r="COB74" s="19"/>
      <c r="COH74" s="84"/>
      <c r="COQ74" s="83"/>
      <c r="COU74" s="81"/>
      <c r="COV74" s="15"/>
      <c r="COW74" s="82"/>
      <c r="COY74" s="83"/>
      <c r="CPA74" s="22"/>
      <c r="CPC74" s="18"/>
      <c r="CPE74" s="19"/>
      <c r="CPK74" s="84"/>
      <c r="CPT74" s="83"/>
      <c r="CPX74" s="81"/>
      <c r="CPY74" s="15"/>
      <c r="CPZ74" s="82"/>
      <c r="CQB74" s="83"/>
      <c r="CQD74" s="22"/>
      <c r="CQF74" s="18"/>
      <c r="CQH74" s="19"/>
      <c r="CQN74" s="84"/>
      <c r="CQW74" s="83"/>
      <c r="CRA74" s="81"/>
      <c r="CRB74" s="15"/>
      <c r="CRC74" s="82"/>
      <c r="CRE74" s="83"/>
      <c r="CRG74" s="22"/>
      <c r="CRI74" s="18"/>
      <c r="CRK74" s="19"/>
      <c r="CRQ74" s="84"/>
      <c r="CRZ74" s="83"/>
      <c r="CSD74" s="81"/>
      <c r="CSE74" s="15"/>
      <c r="CSF74" s="82"/>
      <c r="CSH74" s="83"/>
      <c r="CSJ74" s="22"/>
      <c r="CSL74" s="18"/>
      <c r="CSN74" s="19"/>
      <c r="CST74" s="84"/>
      <c r="CTC74" s="83"/>
      <c r="CTG74" s="81"/>
      <c r="CTH74" s="15"/>
      <c r="CTI74" s="82"/>
      <c r="CTK74" s="83"/>
      <c r="CTM74" s="22"/>
      <c r="CTO74" s="18"/>
      <c r="CTQ74" s="19"/>
      <c r="CTW74" s="84"/>
      <c r="CUF74" s="83"/>
      <c r="CUJ74" s="81"/>
      <c r="CUK74" s="15"/>
      <c r="CUL74" s="82"/>
      <c r="CUN74" s="83"/>
      <c r="CUP74" s="22"/>
      <c r="CUR74" s="18"/>
      <c r="CUT74" s="19"/>
      <c r="CUZ74" s="84"/>
      <c r="CVI74" s="83"/>
      <c r="CVM74" s="81"/>
      <c r="CVN74" s="15"/>
      <c r="CVO74" s="82"/>
      <c r="CVQ74" s="83"/>
      <c r="CVS74" s="22"/>
      <c r="CVU74" s="18"/>
      <c r="CVW74" s="19"/>
      <c r="CWC74" s="84"/>
      <c r="CWL74" s="83"/>
      <c r="CWP74" s="81"/>
      <c r="CWQ74" s="15"/>
      <c r="CWR74" s="82"/>
      <c r="CWT74" s="83"/>
      <c r="CWV74" s="22"/>
      <c r="CWX74" s="18"/>
      <c r="CWZ74" s="19"/>
      <c r="CXF74" s="84"/>
      <c r="CXO74" s="83"/>
      <c r="CXS74" s="81"/>
      <c r="CXT74" s="15"/>
      <c r="CXU74" s="82"/>
      <c r="CXW74" s="83"/>
      <c r="CXY74" s="22"/>
      <c r="CYA74" s="18"/>
      <c r="CYC74" s="19"/>
      <c r="CYI74" s="84"/>
      <c r="CYR74" s="83"/>
      <c r="CYV74" s="81"/>
      <c r="CYW74" s="15"/>
      <c r="CYX74" s="82"/>
      <c r="CYZ74" s="83"/>
      <c r="CZB74" s="22"/>
      <c r="CZD74" s="18"/>
      <c r="CZF74" s="19"/>
      <c r="CZL74" s="84"/>
      <c r="CZU74" s="83"/>
      <c r="CZY74" s="81"/>
      <c r="CZZ74" s="15"/>
      <c r="DAA74" s="82"/>
      <c r="DAC74" s="83"/>
      <c r="DAE74" s="22"/>
      <c r="DAG74" s="18"/>
      <c r="DAI74" s="19"/>
      <c r="DAO74" s="84"/>
      <c r="DAX74" s="83"/>
      <c r="DBB74" s="81"/>
      <c r="DBC74" s="15"/>
      <c r="DBD74" s="82"/>
      <c r="DBF74" s="83"/>
      <c r="DBH74" s="22"/>
      <c r="DBJ74" s="18"/>
      <c r="DBL74" s="19"/>
      <c r="DBR74" s="84"/>
      <c r="DCA74" s="83"/>
      <c r="DCE74" s="81"/>
      <c r="DCF74" s="15"/>
      <c r="DCG74" s="82"/>
      <c r="DCI74" s="83"/>
      <c r="DCK74" s="22"/>
      <c r="DCM74" s="18"/>
      <c r="DCO74" s="19"/>
      <c r="DCU74" s="84"/>
      <c r="DDD74" s="83"/>
      <c r="DDH74" s="81"/>
      <c r="DDI74" s="15"/>
      <c r="DDJ74" s="82"/>
      <c r="DDL74" s="83"/>
      <c r="DDN74" s="22"/>
      <c r="DDP74" s="18"/>
      <c r="DDR74" s="19"/>
      <c r="DDX74" s="84"/>
      <c r="DEG74" s="83"/>
      <c r="DEK74" s="81"/>
      <c r="DEL74" s="15"/>
      <c r="DEM74" s="82"/>
      <c r="DEO74" s="83"/>
      <c r="DEQ74" s="22"/>
      <c r="DES74" s="18"/>
      <c r="DEU74" s="19"/>
      <c r="DFA74" s="84"/>
      <c r="DFJ74" s="83"/>
      <c r="DFN74" s="81"/>
      <c r="DFO74" s="15"/>
      <c r="DFP74" s="82"/>
      <c r="DFR74" s="83"/>
      <c r="DFT74" s="22"/>
      <c r="DFV74" s="18"/>
      <c r="DFX74" s="19"/>
      <c r="DGD74" s="84"/>
      <c r="DGM74" s="83"/>
      <c r="DGQ74" s="81"/>
      <c r="DGR74" s="15"/>
      <c r="DGS74" s="82"/>
      <c r="DGU74" s="83"/>
      <c r="DGW74" s="22"/>
      <c r="DGY74" s="18"/>
      <c r="DHA74" s="19"/>
      <c r="DHG74" s="84"/>
      <c r="DHP74" s="83"/>
      <c r="DHT74" s="81"/>
      <c r="DHU74" s="15"/>
      <c r="DHV74" s="82"/>
      <c r="DHX74" s="83"/>
      <c r="DHZ74" s="22"/>
      <c r="DIB74" s="18"/>
      <c r="DID74" s="19"/>
      <c r="DIJ74" s="84"/>
      <c r="DIS74" s="83"/>
      <c r="DIW74" s="81"/>
      <c r="DIX74" s="15"/>
      <c r="DIY74" s="82"/>
      <c r="DJA74" s="83"/>
      <c r="DJC74" s="22"/>
      <c r="DJE74" s="18"/>
      <c r="DJG74" s="19"/>
      <c r="DJM74" s="84"/>
      <c r="DJV74" s="83"/>
      <c r="DJZ74" s="81"/>
      <c r="DKA74" s="15"/>
      <c r="DKB74" s="82"/>
      <c r="DKD74" s="83"/>
      <c r="DKF74" s="22"/>
      <c r="DKH74" s="18"/>
      <c r="DKJ74" s="19"/>
      <c r="DKP74" s="84"/>
      <c r="DKY74" s="83"/>
      <c r="DLC74" s="81"/>
      <c r="DLD74" s="15"/>
      <c r="DLE74" s="82"/>
      <c r="DLG74" s="83"/>
      <c r="DLI74" s="22"/>
      <c r="DLK74" s="18"/>
      <c r="DLM74" s="19"/>
      <c r="DLS74" s="84"/>
      <c r="DMB74" s="83"/>
      <c r="DMF74" s="81"/>
      <c r="DMG74" s="15"/>
      <c r="DMH74" s="82"/>
      <c r="DMJ74" s="83"/>
      <c r="DML74" s="22"/>
      <c r="DMN74" s="18"/>
      <c r="DMP74" s="19"/>
      <c r="DMV74" s="84"/>
      <c r="DNE74" s="83"/>
      <c r="DNI74" s="81"/>
      <c r="DNJ74" s="15"/>
      <c r="DNK74" s="82"/>
      <c r="DNM74" s="83"/>
      <c r="DNO74" s="22"/>
      <c r="DNQ74" s="18"/>
      <c r="DNS74" s="19"/>
      <c r="DNY74" s="84"/>
      <c r="DOH74" s="83"/>
      <c r="DOL74" s="81"/>
      <c r="DOM74" s="15"/>
      <c r="DON74" s="82"/>
      <c r="DOP74" s="83"/>
      <c r="DOR74" s="22"/>
      <c r="DOT74" s="18"/>
      <c r="DOV74" s="19"/>
      <c r="DPB74" s="84"/>
      <c r="DPK74" s="83"/>
      <c r="DPO74" s="81"/>
      <c r="DPP74" s="15"/>
      <c r="DPQ74" s="82"/>
      <c r="DPS74" s="83"/>
      <c r="DPU74" s="22"/>
      <c r="DPW74" s="18"/>
      <c r="DPY74" s="19"/>
      <c r="DQE74" s="84"/>
      <c r="DQN74" s="83"/>
      <c r="DQR74" s="81"/>
      <c r="DQS74" s="15"/>
      <c r="DQT74" s="82"/>
      <c r="DQV74" s="83"/>
      <c r="DQX74" s="22"/>
      <c r="DQZ74" s="18"/>
      <c r="DRB74" s="19"/>
      <c r="DRH74" s="84"/>
      <c r="DRQ74" s="83"/>
      <c r="DRU74" s="81"/>
      <c r="DRV74" s="15"/>
      <c r="DRW74" s="82"/>
      <c r="DRY74" s="83"/>
      <c r="DSA74" s="22"/>
      <c r="DSC74" s="18"/>
      <c r="DSE74" s="19"/>
      <c r="DSK74" s="84"/>
      <c r="DST74" s="83"/>
      <c r="DSX74" s="81"/>
      <c r="DSY74" s="15"/>
      <c r="DSZ74" s="82"/>
      <c r="DTB74" s="83"/>
      <c r="DTD74" s="22"/>
      <c r="DTF74" s="18"/>
      <c r="DTH74" s="19"/>
      <c r="DTN74" s="84"/>
      <c r="DTW74" s="83"/>
      <c r="DUA74" s="81"/>
      <c r="DUB74" s="15"/>
      <c r="DUC74" s="82"/>
      <c r="DUE74" s="83"/>
      <c r="DUG74" s="22"/>
      <c r="DUI74" s="18"/>
      <c r="DUK74" s="19"/>
      <c r="DUQ74" s="84"/>
      <c r="DUZ74" s="83"/>
      <c r="DVD74" s="81"/>
      <c r="DVE74" s="15"/>
      <c r="DVF74" s="82"/>
      <c r="DVH74" s="83"/>
      <c r="DVJ74" s="22"/>
      <c r="DVL74" s="18"/>
      <c r="DVN74" s="19"/>
      <c r="DVT74" s="84"/>
      <c r="DWC74" s="83"/>
      <c r="DWG74" s="81"/>
      <c r="DWH74" s="15"/>
      <c r="DWI74" s="82"/>
      <c r="DWK74" s="83"/>
      <c r="DWM74" s="22"/>
      <c r="DWO74" s="18"/>
      <c r="DWQ74" s="19"/>
      <c r="DWW74" s="84"/>
      <c r="DXF74" s="83"/>
      <c r="DXJ74" s="81"/>
      <c r="DXK74" s="15"/>
      <c r="DXL74" s="82"/>
      <c r="DXN74" s="83"/>
      <c r="DXP74" s="22"/>
      <c r="DXR74" s="18"/>
      <c r="DXT74" s="19"/>
      <c r="DXZ74" s="84"/>
      <c r="DYI74" s="83"/>
      <c r="DYM74" s="81"/>
      <c r="DYN74" s="15"/>
      <c r="DYO74" s="82"/>
      <c r="DYQ74" s="83"/>
      <c r="DYS74" s="22"/>
      <c r="DYU74" s="18"/>
      <c r="DYW74" s="19"/>
      <c r="DZC74" s="84"/>
      <c r="DZL74" s="83"/>
      <c r="DZP74" s="81"/>
      <c r="DZQ74" s="15"/>
      <c r="DZR74" s="82"/>
      <c r="DZT74" s="83"/>
      <c r="DZV74" s="22"/>
      <c r="DZX74" s="18"/>
      <c r="DZZ74" s="19"/>
      <c r="EAF74" s="84"/>
      <c r="EAO74" s="83"/>
      <c r="EAS74" s="81"/>
      <c r="EAT74" s="15"/>
      <c r="EAU74" s="82"/>
      <c r="EAW74" s="83"/>
      <c r="EAY74" s="22"/>
      <c r="EBA74" s="18"/>
      <c r="EBC74" s="19"/>
      <c r="EBI74" s="84"/>
      <c r="EBR74" s="83"/>
      <c r="EBV74" s="81"/>
      <c r="EBW74" s="15"/>
      <c r="EBX74" s="82"/>
      <c r="EBZ74" s="83"/>
      <c r="ECB74" s="22"/>
      <c r="ECD74" s="18"/>
      <c r="ECF74" s="19"/>
      <c r="ECL74" s="84"/>
      <c r="ECU74" s="83"/>
      <c r="ECY74" s="81"/>
      <c r="ECZ74" s="15"/>
      <c r="EDA74" s="82"/>
      <c r="EDC74" s="83"/>
      <c r="EDE74" s="22"/>
      <c r="EDG74" s="18"/>
      <c r="EDI74" s="19"/>
      <c r="EDO74" s="84"/>
      <c r="EDX74" s="83"/>
      <c r="EEB74" s="81"/>
      <c r="EEC74" s="15"/>
      <c r="EED74" s="82"/>
      <c r="EEF74" s="83"/>
      <c r="EEH74" s="22"/>
      <c r="EEJ74" s="18"/>
      <c r="EEL74" s="19"/>
      <c r="EER74" s="84"/>
      <c r="EFA74" s="83"/>
      <c r="EFE74" s="81"/>
      <c r="EFF74" s="15"/>
      <c r="EFG74" s="82"/>
      <c r="EFI74" s="83"/>
      <c r="EFK74" s="22"/>
      <c r="EFM74" s="18"/>
      <c r="EFO74" s="19"/>
      <c r="EFU74" s="84"/>
      <c r="EGD74" s="83"/>
      <c r="EGH74" s="81"/>
      <c r="EGI74" s="15"/>
      <c r="EGJ74" s="82"/>
      <c r="EGL74" s="83"/>
      <c r="EGN74" s="22"/>
      <c r="EGP74" s="18"/>
      <c r="EGR74" s="19"/>
      <c r="EGX74" s="84"/>
      <c r="EHG74" s="83"/>
      <c r="EHK74" s="81"/>
      <c r="EHL74" s="15"/>
      <c r="EHM74" s="82"/>
      <c r="EHO74" s="83"/>
      <c r="EHQ74" s="22"/>
      <c r="EHS74" s="18"/>
      <c r="EHU74" s="19"/>
      <c r="EIA74" s="84"/>
      <c r="EIJ74" s="83"/>
      <c r="EIN74" s="81"/>
      <c r="EIO74" s="15"/>
      <c r="EIP74" s="82"/>
      <c r="EIR74" s="83"/>
      <c r="EIT74" s="22"/>
      <c r="EIV74" s="18"/>
      <c r="EIX74" s="19"/>
      <c r="EJD74" s="84"/>
      <c r="EJM74" s="83"/>
      <c r="EJQ74" s="81"/>
      <c r="EJR74" s="15"/>
      <c r="EJS74" s="82"/>
      <c r="EJU74" s="83"/>
      <c r="EJW74" s="22"/>
      <c r="EJY74" s="18"/>
      <c r="EKA74" s="19"/>
      <c r="EKG74" s="84"/>
      <c r="EKP74" s="83"/>
      <c r="EKT74" s="81"/>
      <c r="EKU74" s="15"/>
      <c r="EKV74" s="82"/>
      <c r="EKX74" s="83"/>
      <c r="EKZ74" s="22"/>
      <c r="ELB74" s="18"/>
      <c r="ELD74" s="19"/>
      <c r="ELJ74" s="84"/>
      <c r="ELS74" s="83"/>
      <c r="ELW74" s="81"/>
      <c r="ELX74" s="15"/>
      <c r="ELY74" s="82"/>
      <c r="EMA74" s="83"/>
      <c r="EMC74" s="22"/>
      <c r="EME74" s="18"/>
      <c r="EMG74" s="19"/>
      <c r="EMM74" s="84"/>
      <c r="EMV74" s="83"/>
      <c r="EMZ74" s="81"/>
      <c r="ENA74" s="15"/>
      <c r="ENB74" s="82"/>
      <c r="END74" s="83"/>
      <c r="ENF74" s="22"/>
      <c r="ENH74" s="18"/>
      <c r="ENJ74" s="19"/>
      <c r="ENP74" s="84"/>
      <c r="ENY74" s="83"/>
      <c r="EOC74" s="81"/>
      <c r="EOD74" s="15"/>
      <c r="EOE74" s="82"/>
      <c r="EOG74" s="83"/>
      <c r="EOI74" s="22"/>
      <c r="EOK74" s="18"/>
      <c r="EOM74" s="19"/>
      <c r="EOS74" s="84"/>
      <c r="EPB74" s="83"/>
      <c r="EPF74" s="81"/>
      <c r="EPG74" s="15"/>
      <c r="EPH74" s="82"/>
      <c r="EPJ74" s="83"/>
      <c r="EPL74" s="22"/>
      <c r="EPN74" s="18"/>
      <c r="EPP74" s="19"/>
      <c r="EPV74" s="84"/>
      <c r="EQE74" s="83"/>
      <c r="EQI74" s="81"/>
      <c r="EQJ74" s="15"/>
      <c r="EQK74" s="82"/>
      <c r="EQM74" s="83"/>
      <c r="EQO74" s="22"/>
      <c r="EQQ74" s="18"/>
      <c r="EQS74" s="19"/>
      <c r="EQY74" s="84"/>
      <c r="ERH74" s="83"/>
      <c r="ERL74" s="81"/>
      <c r="ERM74" s="15"/>
      <c r="ERN74" s="82"/>
      <c r="ERP74" s="83"/>
      <c r="ERR74" s="22"/>
      <c r="ERT74" s="18"/>
      <c r="ERV74" s="19"/>
      <c r="ESB74" s="84"/>
      <c r="ESK74" s="83"/>
      <c r="ESO74" s="81"/>
      <c r="ESP74" s="15"/>
      <c r="ESQ74" s="82"/>
      <c r="ESS74" s="83"/>
      <c r="ESU74" s="22"/>
      <c r="ESW74" s="18"/>
      <c r="ESY74" s="19"/>
      <c r="ETE74" s="84"/>
      <c r="ETN74" s="83"/>
      <c r="ETR74" s="81"/>
      <c r="ETS74" s="15"/>
      <c r="ETT74" s="82"/>
      <c r="ETV74" s="83"/>
      <c r="ETX74" s="22"/>
      <c r="ETZ74" s="18"/>
      <c r="EUB74" s="19"/>
      <c r="EUH74" s="84"/>
      <c r="EUQ74" s="83"/>
      <c r="EUU74" s="81"/>
      <c r="EUV74" s="15"/>
      <c r="EUW74" s="82"/>
      <c r="EUY74" s="83"/>
      <c r="EVA74" s="22"/>
      <c r="EVC74" s="18"/>
      <c r="EVE74" s="19"/>
      <c r="EVK74" s="84"/>
      <c r="EVT74" s="83"/>
      <c r="EVX74" s="81"/>
      <c r="EVY74" s="15"/>
      <c r="EVZ74" s="82"/>
      <c r="EWB74" s="83"/>
      <c r="EWD74" s="22"/>
      <c r="EWF74" s="18"/>
      <c r="EWH74" s="19"/>
      <c r="EWN74" s="84"/>
      <c r="EWW74" s="83"/>
      <c r="EXA74" s="81"/>
      <c r="EXB74" s="15"/>
      <c r="EXC74" s="82"/>
      <c r="EXE74" s="83"/>
      <c r="EXG74" s="22"/>
      <c r="EXI74" s="18"/>
      <c r="EXK74" s="19"/>
      <c r="EXQ74" s="84"/>
      <c r="EXZ74" s="83"/>
      <c r="EYD74" s="81"/>
      <c r="EYE74" s="15"/>
      <c r="EYF74" s="82"/>
      <c r="EYH74" s="83"/>
      <c r="EYJ74" s="22"/>
      <c r="EYL74" s="18"/>
      <c r="EYN74" s="19"/>
      <c r="EYT74" s="84"/>
      <c r="EZC74" s="83"/>
      <c r="EZG74" s="81"/>
      <c r="EZH74" s="15"/>
      <c r="EZI74" s="82"/>
      <c r="EZK74" s="83"/>
      <c r="EZM74" s="22"/>
      <c r="EZO74" s="18"/>
      <c r="EZQ74" s="19"/>
      <c r="EZW74" s="84"/>
      <c r="FAF74" s="83"/>
      <c r="FAJ74" s="81"/>
      <c r="FAK74" s="15"/>
      <c r="FAL74" s="82"/>
      <c r="FAN74" s="83"/>
      <c r="FAP74" s="22"/>
      <c r="FAR74" s="18"/>
      <c r="FAT74" s="19"/>
      <c r="FAZ74" s="84"/>
      <c r="FBI74" s="83"/>
      <c r="FBM74" s="81"/>
      <c r="FBN74" s="15"/>
      <c r="FBO74" s="82"/>
      <c r="FBQ74" s="83"/>
      <c r="FBS74" s="22"/>
      <c r="FBU74" s="18"/>
      <c r="FBW74" s="19"/>
      <c r="FCC74" s="84"/>
      <c r="FCL74" s="83"/>
      <c r="FCP74" s="81"/>
      <c r="FCQ74" s="15"/>
      <c r="FCR74" s="82"/>
      <c r="FCT74" s="83"/>
      <c r="FCV74" s="22"/>
      <c r="FCX74" s="18"/>
      <c r="FCZ74" s="19"/>
      <c r="FDF74" s="84"/>
      <c r="FDO74" s="83"/>
      <c r="FDS74" s="81"/>
      <c r="FDT74" s="15"/>
      <c r="FDU74" s="82"/>
      <c r="FDW74" s="83"/>
      <c r="FDY74" s="22"/>
      <c r="FEA74" s="18"/>
      <c r="FEC74" s="19"/>
      <c r="FEI74" s="84"/>
      <c r="FER74" s="83"/>
      <c r="FEV74" s="81"/>
      <c r="FEW74" s="15"/>
      <c r="FEX74" s="82"/>
      <c r="FEZ74" s="83"/>
      <c r="FFB74" s="22"/>
      <c r="FFD74" s="18"/>
      <c r="FFF74" s="19"/>
      <c r="FFL74" s="84"/>
      <c r="FFU74" s="83"/>
      <c r="FFY74" s="81"/>
      <c r="FFZ74" s="15"/>
      <c r="FGA74" s="82"/>
      <c r="FGC74" s="83"/>
      <c r="FGE74" s="22"/>
      <c r="FGG74" s="18"/>
      <c r="FGI74" s="19"/>
      <c r="FGO74" s="84"/>
      <c r="FGX74" s="83"/>
      <c r="FHB74" s="81"/>
      <c r="FHC74" s="15"/>
      <c r="FHD74" s="82"/>
      <c r="FHF74" s="83"/>
      <c r="FHH74" s="22"/>
      <c r="FHJ74" s="18"/>
      <c r="FHL74" s="19"/>
      <c r="FHR74" s="84"/>
      <c r="FIA74" s="83"/>
      <c r="FIE74" s="81"/>
      <c r="FIF74" s="15"/>
      <c r="FIG74" s="82"/>
      <c r="FII74" s="83"/>
      <c r="FIK74" s="22"/>
      <c r="FIM74" s="18"/>
      <c r="FIO74" s="19"/>
      <c r="FIU74" s="84"/>
      <c r="FJD74" s="83"/>
      <c r="FJH74" s="81"/>
      <c r="FJI74" s="15"/>
      <c r="FJJ74" s="82"/>
      <c r="FJL74" s="83"/>
      <c r="FJN74" s="22"/>
      <c r="FJP74" s="18"/>
      <c r="FJR74" s="19"/>
      <c r="FJX74" s="84"/>
      <c r="FKG74" s="83"/>
      <c r="FKK74" s="81"/>
      <c r="FKL74" s="15"/>
      <c r="FKM74" s="82"/>
      <c r="FKO74" s="83"/>
      <c r="FKQ74" s="22"/>
      <c r="FKS74" s="18"/>
      <c r="FKU74" s="19"/>
      <c r="FLA74" s="84"/>
      <c r="FLJ74" s="83"/>
      <c r="FLN74" s="81"/>
      <c r="FLO74" s="15"/>
      <c r="FLP74" s="82"/>
      <c r="FLR74" s="83"/>
      <c r="FLT74" s="22"/>
      <c r="FLV74" s="18"/>
      <c r="FLX74" s="19"/>
      <c r="FMD74" s="84"/>
      <c r="FMM74" s="83"/>
      <c r="FMQ74" s="81"/>
      <c r="FMR74" s="15"/>
      <c r="FMS74" s="82"/>
      <c r="FMU74" s="83"/>
      <c r="FMW74" s="22"/>
      <c r="FMY74" s="18"/>
      <c r="FNA74" s="19"/>
      <c r="FNG74" s="84"/>
      <c r="FNP74" s="83"/>
      <c r="FNT74" s="81"/>
      <c r="FNU74" s="15"/>
      <c r="FNV74" s="82"/>
      <c r="FNX74" s="83"/>
      <c r="FNZ74" s="22"/>
      <c r="FOB74" s="18"/>
      <c r="FOD74" s="19"/>
      <c r="FOJ74" s="84"/>
      <c r="FOS74" s="83"/>
      <c r="FOW74" s="81"/>
      <c r="FOX74" s="15"/>
      <c r="FOY74" s="82"/>
      <c r="FPA74" s="83"/>
      <c r="FPC74" s="22"/>
      <c r="FPE74" s="18"/>
      <c r="FPG74" s="19"/>
      <c r="FPM74" s="84"/>
      <c r="FPV74" s="83"/>
      <c r="FPZ74" s="81"/>
      <c r="FQA74" s="15"/>
      <c r="FQB74" s="82"/>
      <c r="FQD74" s="83"/>
      <c r="FQF74" s="22"/>
      <c r="FQH74" s="18"/>
      <c r="FQJ74" s="19"/>
      <c r="FQP74" s="84"/>
      <c r="FQY74" s="83"/>
      <c r="FRC74" s="81"/>
      <c r="FRD74" s="15"/>
      <c r="FRE74" s="82"/>
      <c r="FRG74" s="83"/>
      <c r="FRI74" s="22"/>
      <c r="FRK74" s="18"/>
      <c r="FRM74" s="19"/>
      <c r="FRS74" s="84"/>
      <c r="FSB74" s="83"/>
      <c r="FSF74" s="81"/>
      <c r="FSG74" s="15"/>
      <c r="FSH74" s="82"/>
      <c r="FSJ74" s="83"/>
      <c r="FSL74" s="22"/>
      <c r="FSN74" s="18"/>
      <c r="FSP74" s="19"/>
      <c r="FSV74" s="84"/>
      <c r="FTE74" s="83"/>
      <c r="FTI74" s="81"/>
      <c r="FTJ74" s="15"/>
      <c r="FTK74" s="82"/>
      <c r="FTM74" s="83"/>
      <c r="FTO74" s="22"/>
      <c r="FTQ74" s="18"/>
      <c r="FTS74" s="19"/>
      <c r="FTY74" s="84"/>
      <c r="FUH74" s="83"/>
      <c r="FUL74" s="81"/>
      <c r="FUM74" s="15"/>
      <c r="FUN74" s="82"/>
      <c r="FUP74" s="83"/>
      <c r="FUR74" s="22"/>
      <c r="FUT74" s="18"/>
      <c r="FUV74" s="19"/>
      <c r="FVB74" s="84"/>
      <c r="FVK74" s="83"/>
      <c r="FVO74" s="81"/>
      <c r="FVP74" s="15"/>
      <c r="FVQ74" s="82"/>
      <c r="FVS74" s="83"/>
      <c r="FVU74" s="22"/>
      <c r="FVW74" s="18"/>
      <c r="FVY74" s="19"/>
      <c r="FWE74" s="84"/>
      <c r="FWN74" s="83"/>
      <c r="FWR74" s="81"/>
      <c r="FWS74" s="15"/>
      <c r="FWT74" s="82"/>
      <c r="FWV74" s="83"/>
      <c r="FWX74" s="22"/>
      <c r="FWZ74" s="18"/>
      <c r="FXB74" s="19"/>
      <c r="FXH74" s="84"/>
      <c r="FXQ74" s="83"/>
      <c r="FXU74" s="81"/>
      <c r="FXV74" s="15"/>
      <c r="FXW74" s="82"/>
      <c r="FXY74" s="83"/>
      <c r="FYA74" s="22"/>
      <c r="FYC74" s="18"/>
      <c r="FYE74" s="19"/>
      <c r="FYK74" s="84"/>
      <c r="FYT74" s="83"/>
      <c r="FYX74" s="81"/>
      <c r="FYY74" s="15"/>
      <c r="FYZ74" s="82"/>
      <c r="FZB74" s="83"/>
      <c r="FZD74" s="22"/>
      <c r="FZF74" s="18"/>
      <c r="FZH74" s="19"/>
      <c r="FZN74" s="84"/>
      <c r="FZW74" s="83"/>
      <c r="GAA74" s="81"/>
      <c r="GAB74" s="15"/>
      <c r="GAC74" s="82"/>
      <c r="GAE74" s="83"/>
      <c r="GAG74" s="22"/>
      <c r="GAI74" s="18"/>
      <c r="GAK74" s="19"/>
      <c r="GAQ74" s="84"/>
      <c r="GAZ74" s="83"/>
      <c r="GBD74" s="81"/>
      <c r="GBE74" s="15"/>
      <c r="GBF74" s="82"/>
      <c r="GBH74" s="83"/>
      <c r="GBJ74" s="22"/>
      <c r="GBL74" s="18"/>
      <c r="GBN74" s="19"/>
      <c r="GBT74" s="84"/>
      <c r="GCC74" s="83"/>
      <c r="GCG74" s="81"/>
      <c r="GCH74" s="15"/>
      <c r="GCI74" s="82"/>
      <c r="GCK74" s="83"/>
      <c r="GCM74" s="22"/>
      <c r="GCO74" s="18"/>
      <c r="GCQ74" s="19"/>
      <c r="GCW74" s="84"/>
      <c r="GDF74" s="83"/>
      <c r="GDJ74" s="81"/>
      <c r="GDK74" s="15"/>
      <c r="GDL74" s="82"/>
      <c r="GDN74" s="83"/>
      <c r="GDP74" s="22"/>
      <c r="GDR74" s="18"/>
      <c r="GDT74" s="19"/>
      <c r="GDZ74" s="84"/>
      <c r="GEI74" s="83"/>
      <c r="GEM74" s="81"/>
      <c r="GEN74" s="15"/>
      <c r="GEO74" s="82"/>
      <c r="GEQ74" s="83"/>
      <c r="GES74" s="22"/>
      <c r="GEU74" s="18"/>
      <c r="GEW74" s="19"/>
      <c r="GFC74" s="84"/>
      <c r="GFL74" s="83"/>
      <c r="GFP74" s="81"/>
      <c r="GFQ74" s="15"/>
      <c r="GFR74" s="82"/>
      <c r="GFT74" s="83"/>
      <c r="GFV74" s="22"/>
      <c r="GFX74" s="18"/>
      <c r="GFZ74" s="19"/>
      <c r="GGF74" s="84"/>
      <c r="GGO74" s="83"/>
      <c r="GGS74" s="81"/>
      <c r="GGT74" s="15"/>
      <c r="GGU74" s="82"/>
      <c r="GGW74" s="83"/>
      <c r="GGY74" s="22"/>
      <c r="GHA74" s="18"/>
      <c r="GHC74" s="19"/>
      <c r="GHI74" s="84"/>
      <c r="GHR74" s="83"/>
      <c r="GHV74" s="81"/>
      <c r="GHW74" s="15"/>
      <c r="GHX74" s="82"/>
      <c r="GHZ74" s="83"/>
      <c r="GIB74" s="22"/>
      <c r="GID74" s="18"/>
      <c r="GIF74" s="19"/>
      <c r="GIL74" s="84"/>
      <c r="GIU74" s="83"/>
      <c r="GIY74" s="81"/>
      <c r="GIZ74" s="15"/>
      <c r="GJA74" s="82"/>
      <c r="GJC74" s="83"/>
      <c r="GJE74" s="22"/>
      <c r="GJG74" s="18"/>
      <c r="GJI74" s="19"/>
      <c r="GJO74" s="84"/>
      <c r="GJX74" s="83"/>
      <c r="GKB74" s="81"/>
      <c r="GKC74" s="15"/>
      <c r="GKD74" s="82"/>
      <c r="GKF74" s="83"/>
      <c r="GKH74" s="22"/>
      <c r="GKJ74" s="18"/>
      <c r="GKL74" s="19"/>
      <c r="GKR74" s="84"/>
      <c r="GLA74" s="83"/>
      <c r="GLE74" s="81"/>
      <c r="GLF74" s="15"/>
      <c r="GLG74" s="82"/>
      <c r="GLI74" s="83"/>
      <c r="GLK74" s="22"/>
      <c r="GLM74" s="18"/>
      <c r="GLO74" s="19"/>
      <c r="GLU74" s="84"/>
      <c r="GMD74" s="83"/>
      <c r="GMH74" s="81"/>
      <c r="GMI74" s="15"/>
      <c r="GMJ74" s="82"/>
      <c r="GML74" s="83"/>
      <c r="GMN74" s="22"/>
      <c r="GMP74" s="18"/>
      <c r="GMR74" s="19"/>
      <c r="GMX74" s="84"/>
      <c r="GNG74" s="83"/>
      <c r="GNK74" s="81"/>
      <c r="GNL74" s="15"/>
      <c r="GNM74" s="82"/>
      <c r="GNO74" s="83"/>
      <c r="GNQ74" s="22"/>
      <c r="GNS74" s="18"/>
      <c r="GNU74" s="19"/>
      <c r="GOA74" s="84"/>
      <c r="GOJ74" s="83"/>
      <c r="GON74" s="81"/>
      <c r="GOO74" s="15"/>
      <c r="GOP74" s="82"/>
      <c r="GOR74" s="83"/>
      <c r="GOT74" s="22"/>
      <c r="GOV74" s="18"/>
      <c r="GOX74" s="19"/>
      <c r="GPD74" s="84"/>
      <c r="GPM74" s="83"/>
      <c r="GPQ74" s="81"/>
      <c r="GPR74" s="15"/>
      <c r="GPS74" s="82"/>
      <c r="GPU74" s="83"/>
      <c r="GPW74" s="22"/>
      <c r="GPY74" s="18"/>
      <c r="GQA74" s="19"/>
      <c r="GQG74" s="84"/>
      <c r="GQP74" s="83"/>
      <c r="GQT74" s="81"/>
      <c r="GQU74" s="15"/>
      <c r="GQV74" s="82"/>
      <c r="GQX74" s="83"/>
      <c r="GQZ74" s="22"/>
      <c r="GRB74" s="18"/>
      <c r="GRD74" s="19"/>
      <c r="GRJ74" s="84"/>
      <c r="GRS74" s="83"/>
      <c r="GRW74" s="81"/>
      <c r="GRX74" s="15"/>
      <c r="GRY74" s="82"/>
      <c r="GSA74" s="83"/>
      <c r="GSC74" s="22"/>
      <c r="GSE74" s="18"/>
      <c r="GSG74" s="19"/>
      <c r="GSM74" s="84"/>
      <c r="GSV74" s="83"/>
      <c r="GSZ74" s="81"/>
      <c r="GTA74" s="15"/>
      <c r="GTB74" s="82"/>
      <c r="GTD74" s="83"/>
      <c r="GTF74" s="22"/>
      <c r="GTH74" s="18"/>
      <c r="GTJ74" s="19"/>
      <c r="GTP74" s="84"/>
      <c r="GTY74" s="83"/>
      <c r="GUC74" s="81"/>
      <c r="GUD74" s="15"/>
      <c r="GUE74" s="82"/>
      <c r="GUG74" s="83"/>
      <c r="GUI74" s="22"/>
      <c r="GUK74" s="18"/>
      <c r="GUM74" s="19"/>
      <c r="GUS74" s="84"/>
      <c r="GVB74" s="83"/>
      <c r="GVF74" s="81"/>
      <c r="GVG74" s="15"/>
      <c r="GVH74" s="82"/>
      <c r="GVJ74" s="83"/>
      <c r="GVL74" s="22"/>
      <c r="GVN74" s="18"/>
      <c r="GVP74" s="19"/>
      <c r="GVV74" s="84"/>
      <c r="GWE74" s="83"/>
      <c r="GWI74" s="81"/>
      <c r="GWJ74" s="15"/>
      <c r="GWK74" s="82"/>
      <c r="GWM74" s="83"/>
      <c r="GWO74" s="22"/>
      <c r="GWQ74" s="18"/>
      <c r="GWS74" s="19"/>
      <c r="GWY74" s="84"/>
      <c r="GXH74" s="83"/>
      <c r="GXL74" s="81"/>
      <c r="GXM74" s="15"/>
      <c r="GXN74" s="82"/>
      <c r="GXP74" s="83"/>
      <c r="GXR74" s="22"/>
      <c r="GXT74" s="18"/>
      <c r="GXV74" s="19"/>
      <c r="GYB74" s="84"/>
      <c r="GYK74" s="83"/>
      <c r="GYO74" s="81"/>
      <c r="GYP74" s="15"/>
      <c r="GYQ74" s="82"/>
      <c r="GYS74" s="83"/>
      <c r="GYU74" s="22"/>
      <c r="GYW74" s="18"/>
      <c r="GYY74" s="19"/>
      <c r="GZE74" s="84"/>
      <c r="GZN74" s="83"/>
      <c r="GZR74" s="81"/>
      <c r="GZS74" s="15"/>
      <c r="GZT74" s="82"/>
      <c r="GZV74" s="83"/>
      <c r="GZX74" s="22"/>
      <c r="GZZ74" s="18"/>
      <c r="HAB74" s="19"/>
      <c r="HAH74" s="84"/>
      <c r="HAQ74" s="83"/>
      <c r="HAU74" s="81"/>
      <c r="HAV74" s="15"/>
      <c r="HAW74" s="82"/>
      <c r="HAY74" s="83"/>
      <c r="HBA74" s="22"/>
      <c r="HBC74" s="18"/>
      <c r="HBE74" s="19"/>
      <c r="HBK74" s="84"/>
      <c r="HBT74" s="83"/>
      <c r="HBX74" s="81"/>
      <c r="HBY74" s="15"/>
      <c r="HBZ74" s="82"/>
      <c r="HCB74" s="83"/>
      <c r="HCD74" s="22"/>
      <c r="HCF74" s="18"/>
      <c r="HCH74" s="19"/>
      <c r="HCN74" s="84"/>
      <c r="HCW74" s="83"/>
      <c r="HDA74" s="81"/>
      <c r="HDB74" s="15"/>
      <c r="HDC74" s="82"/>
      <c r="HDE74" s="83"/>
      <c r="HDG74" s="22"/>
      <c r="HDI74" s="18"/>
      <c r="HDK74" s="19"/>
      <c r="HDQ74" s="84"/>
      <c r="HDZ74" s="83"/>
      <c r="HED74" s="81"/>
      <c r="HEE74" s="15"/>
      <c r="HEF74" s="82"/>
      <c r="HEH74" s="83"/>
      <c r="HEJ74" s="22"/>
      <c r="HEL74" s="18"/>
      <c r="HEN74" s="19"/>
      <c r="HET74" s="84"/>
      <c r="HFC74" s="83"/>
      <c r="HFG74" s="81"/>
      <c r="HFH74" s="15"/>
      <c r="HFI74" s="82"/>
      <c r="HFK74" s="83"/>
      <c r="HFM74" s="22"/>
      <c r="HFO74" s="18"/>
      <c r="HFQ74" s="19"/>
      <c r="HFW74" s="84"/>
      <c r="HGF74" s="83"/>
      <c r="HGJ74" s="81"/>
      <c r="HGK74" s="15"/>
      <c r="HGL74" s="82"/>
      <c r="HGN74" s="83"/>
      <c r="HGP74" s="22"/>
      <c r="HGR74" s="18"/>
      <c r="HGT74" s="19"/>
      <c r="HGZ74" s="84"/>
      <c r="HHI74" s="83"/>
      <c r="HHM74" s="81"/>
      <c r="HHN74" s="15"/>
      <c r="HHO74" s="82"/>
      <c r="HHQ74" s="83"/>
      <c r="HHS74" s="22"/>
      <c r="HHU74" s="18"/>
      <c r="HHW74" s="19"/>
      <c r="HIC74" s="84"/>
      <c r="HIL74" s="83"/>
      <c r="HIP74" s="81"/>
      <c r="HIQ74" s="15"/>
      <c r="HIR74" s="82"/>
      <c r="HIT74" s="83"/>
      <c r="HIV74" s="22"/>
      <c r="HIX74" s="18"/>
      <c r="HIZ74" s="19"/>
      <c r="HJF74" s="84"/>
      <c r="HJO74" s="83"/>
      <c r="HJS74" s="81"/>
      <c r="HJT74" s="15"/>
      <c r="HJU74" s="82"/>
      <c r="HJW74" s="83"/>
      <c r="HJY74" s="22"/>
      <c r="HKA74" s="18"/>
      <c r="HKC74" s="19"/>
      <c r="HKI74" s="84"/>
      <c r="HKR74" s="83"/>
      <c r="HKV74" s="81"/>
      <c r="HKW74" s="15"/>
      <c r="HKX74" s="82"/>
      <c r="HKZ74" s="83"/>
      <c r="HLB74" s="22"/>
      <c r="HLD74" s="18"/>
      <c r="HLF74" s="19"/>
      <c r="HLL74" s="84"/>
      <c r="HLU74" s="83"/>
      <c r="HLY74" s="81"/>
      <c r="HLZ74" s="15"/>
      <c r="HMA74" s="82"/>
      <c r="HMC74" s="83"/>
      <c r="HME74" s="22"/>
      <c r="HMG74" s="18"/>
      <c r="HMI74" s="19"/>
      <c r="HMO74" s="84"/>
      <c r="HMX74" s="83"/>
      <c r="HNB74" s="81"/>
      <c r="HNC74" s="15"/>
      <c r="HND74" s="82"/>
      <c r="HNF74" s="83"/>
      <c r="HNH74" s="22"/>
      <c r="HNJ74" s="18"/>
      <c r="HNL74" s="19"/>
      <c r="HNR74" s="84"/>
      <c r="HOA74" s="83"/>
      <c r="HOE74" s="81"/>
      <c r="HOF74" s="15"/>
      <c r="HOG74" s="82"/>
      <c r="HOI74" s="83"/>
      <c r="HOK74" s="22"/>
      <c r="HOM74" s="18"/>
      <c r="HOO74" s="19"/>
      <c r="HOU74" s="84"/>
      <c r="HPD74" s="83"/>
      <c r="HPH74" s="81"/>
      <c r="HPI74" s="15"/>
      <c r="HPJ74" s="82"/>
      <c r="HPL74" s="83"/>
      <c r="HPN74" s="22"/>
      <c r="HPP74" s="18"/>
      <c r="HPR74" s="19"/>
      <c r="HPX74" s="84"/>
      <c r="HQG74" s="83"/>
      <c r="HQK74" s="81"/>
      <c r="HQL74" s="15"/>
      <c r="HQM74" s="82"/>
      <c r="HQO74" s="83"/>
      <c r="HQQ74" s="22"/>
      <c r="HQS74" s="18"/>
      <c r="HQU74" s="19"/>
      <c r="HRA74" s="84"/>
      <c r="HRJ74" s="83"/>
      <c r="HRN74" s="81"/>
      <c r="HRO74" s="15"/>
      <c r="HRP74" s="82"/>
      <c r="HRR74" s="83"/>
      <c r="HRT74" s="22"/>
      <c r="HRV74" s="18"/>
      <c r="HRX74" s="19"/>
      <c r="HSD74" s="84"/>
      <c r="HSM74" s="83"/>
      <c r="HSQ74" s="81"/>
      <c r="HSR74" s="15"/>
      <c r="HSS74" s="82"/>
      <c r="HSU74" s="83"/>
      <c r="HSW74" s="22"/>
      <c r="HSY74" s="18"/>
      <c r="HTA74" s="19"/>
      <c r="HTG74" s="84"/>
      <c r="HTP74" s="83"/>
      <c r="HTT74" s="81"/>
      <c r="HTU74" s="15"/>
      <c r="HTV74" s="82"/>
      <c r="HTX74" s="83"/>
      <c r="HTZ74" s="22"/>
      <c r="HUB74" s="18"/>
      <c r="HUD74" s="19"/>
      <c r="HUJ74" s="84"/>
      <c r="HUS74" s="83"/>
      <c r="HUW74" s="81"/>
      <c r="HUX74" s="15"/>
      <c r="HUY74" s="82"/>
      <c r="HVA74" s="83"/>
      <c r="HVC74" s="22"/>
      <c r="HVE74" s="18"/>
      <c r="HVG74" s="19"/>
      <c r="HVM74" s="84"/>
      <c r="HVV74" s="83"/>
      <c r="HVZ74" s="81"/>
      <c r="HWA74" s="15"/>
      <c r="HWB74" s="82"/>
      <c r="HWD74" s="83"/>
      <c r="HWF74" s="22"/>
      <c r="HWH74" s="18"/>
      <c r="HWJ74" s="19"/>
      <c r="HWP74" s="84"/>
      <c r="HWY74" s="83"/>
      <c r="HXC74" s="81"/>
      <c r="HXD74" s="15"/>
      <c r="HXE74" s="82"/>
      <c r="HXG74" s="83"/>
      <c r="HXI74" s="22"/>
      <c r="HXK74" s="18"/>
      <c r="HXM74" s="19"/>
      <c r="HXS74" s="84"/>
      <c r="HYB74" s="83"/>
      <c r="HYF74" s="81"/>
      <c r="HYG74" s="15"/>
      <c r="HYH74" s="82"/>
      <c r="HYJ74" s="83"/>
      <c r="HYL74" s="22"/>
      <c r="HYN74" s="18"/>
      <c r="HYP74" s="19"/>
      <c r="HYV74" s="84"/>
      <c r="HZE74" s="83"/>
      <c r="HZI74" s="81"/>
      <c r="HZJ74" s="15"/>
      <c r="HZK74" s="82"/>
      <c r="HZM74" s="83"/>
      <c r="HZO74" s="22"/>
      <c r="HZQ74" s="18"/>
      <c r="HZS74" s="19"/>
      <c r="HZY74" s="84"/>
      <c r="IAH74" s="83"/>
      <c r="IAL74" s="81"/>
      <c r="IAM74" s="15"/>
      <c r="IAN74" s="82"/>
      <c r="IAP74" s="83"/>
      <c r="IAR74" s="22"/>
      <c r="IAT74" s="18"/>
      <c r="IAV74" s="19"/>
      <c r="IBB74" s="84"/>
      <c r="IBK74" s="83"/>
      <c r="IBO74" s="81"/>
      <c r="IBP74" s="15"/>
      <c r="IBQ74" s="82"/>
      <c r="IBS74" s="83"/>
      <c r="IBU74" s="22"/>
      <c r="IBW74" s="18"/>
      <c r="IBY74" s="19"/>
      <c r="ICE74" s="84"/>
      <c r="ICN74" s="83"/>
      <c r="ICR74" s="81"/>
      <c r="ICS74" s="15"/>
      <c r="ICT74" s="82"/>
      <c r="ICV74" s="83"/>
      <c r="ICX74" s="22"/>
      <c r="ICZ74" s="18"/>
      <c r="IDB74" s="19"/>
      <c r="IDH74" s="84"/>
      <c r="IDQ74" s="83"/>
      <c r="IDU74" s="81"/>
      <c r="IDV74" s="15"/>
      <c r="IDW74" s="82"/>
      <c r="IDY74" s="83"/>
      <c r="IEA74" s="22"/>
      <c r="IEC74" s="18"/>
      <c r="IEE74" s="19"/>
      <c r="IEK74" s="84"/>
      <c r="IET74" s="83"/>
      <c r="IEX74" s="81"/>
      <c r="IEY74" s="15"/>
      <c r="IEZ74" s="82"/>
      <c r="IFB74" s="83"/>
      <c r="IFD74" s="22"/>
      <c r="IFF74" s="18"/>
      <c r="IFH74" s="19"/>
      <c r="IFN74" s="84"/>
      <c r="IFW74" s="83"/>
      <c r="IGA74" s="81"/>
      <c r="IGB74" s="15"/>
      <c r="IGC74" s="82"/>
      <c r="IGE74" s="83"/>
      <c r="IGG74" s="22"/>
      <c r="IGI74" s="18"/>
      <c r="IGK74" s="19"/>
      <c r="IGQ74" s="84"/>
      <c r="IGZ74" s="83"/>
      <c r="IHD74" s="81"/>
      <c r="IHE74" s="15"/>
      <c r="IHF74" s="82"/>
      <c r="IHH74" s="83"/>
      <c r="IHJ74" s="22"/>
      <c r="IHL74" s="18"/>
      <c r="IHN74" s="19"/>
      <c r="IHT74" s="84"/>
      <c r="IIC74" s="83"/>
      <c r="IIG74" s="81"/>
      <c r="IIH74" s="15"/>
      <c r="III74" s="82"/>
      <c r="IIK74" s="83"/>
      <c r="IIM74" s="22"/>
      <c r="IIO74" s="18"/>
      <c r="IIQ74" s="19"/>
      <c r="IIW74" s="84"/>
      <c r="IJF74" s="83"/>
      <c r="IJJ74" s="81"/>
      <c r="IJK74" s="15"/>
      <c r="IJL74" s="82"/>
      <c r="IJN74" s="83"/>
      <c r="IJP74" s="22"/>
      <c r="IJR74" s="18"/>
      <c r="IJT74" s="19"/>
      <c r="IJZ74" s="84"/>
      <c r="IKI74" s="83"/>
      <c r="IKM74" s="81"/>
      <c r="IKN74" s="15"/>
      <c r="IKO74" s="82"/>
      <c r="IKQ74" s="83"/>
      <c r="IKS74" s="22"/>
      <c r="IKU74" s="18"/>
      <c r="IKW74" s="19"/>
      <c r="ILC74" s="84"/>
      <c r="ILL74" s="83"/>
      <c r="ILP74" s="81"/>
      <c r="ILQ74" s="15"/>
      <c r="ILR74" s="82"/>
      <c r="ILT74" s="83"/>
      <c r="ILV74" s="22"/>
      <c r="ILX74" s="18"/>
      <c r="ILZ74" s="19"/>
      <c r="IMF74" s="84"/>
      <c r="IMO74" s="83"/>
      <c r="IMS74" s="81"/>
      <c r="IMT74" s="15"/>
      <c r="IMU74" s="82"/>
      <c r="IMW74" s="83"/>
      <c r="IMY74" s="22"/>
      <c r="INA74" s="18"/>
      <c r="INC74" s="19"/>
      <c r="INI74" s="84"/>
      <c r="INR74" s="83"/>
      <c r="INV74" s="81"/>
      <c r="INW74" s="15"/>
      <c r="INX74" s="82"/>
      <c r="INZ74" s="83"/>
      <c r="IOB74" s="22"/>
      <c r="IOD74" s="18"/>
      <c r="IOF74" s="19"/>
      <c r="IOL74" s="84"/>
      <c r="IOU74" s="83"/>
      <c r="IOY74" s="81"/>
      <c r="IOZ74" s="15"/>
      <c r="IPA74" s="82"/>
      <c r="IPC74" s="83"/>
      <c r="IPE74" s="22"/>
      <c r="IPG74" s="18"/>
      <c r="IPI74" s="19"/>
      <c r="IPO74" s="84"/>
      <c r="IPX74" s="83"/>
      <c r="IQB74" s="81"/>
      <c r="IQC74" s="15"/>
      <c r="IQD74" s="82"/>
      <c r="IQF74" s="83"/>
      <c r="IQH74" s="22"/>
      <c r="IQJ74" s="18"/>
      <c r="IQL74" s="19"/>
      <c r="IQR74" s="84"/>
      <c r="IRA74" s="83"/>
      <c r="IRE74" s="81"/>
      <c r="IRF74" s="15"/>
      <c r="IRG74" s="82"/>
      <c r="IRI74" s="83"/>
      <c r="IRK74" s="22"/>
      <c r="IRM74" s="18"/>
      <c r="IRO74" s="19"/>
      <c r="IRU74" s="84"/>
      <c r="ISD74" s="83"/>
      <c r="ISH74" s="81"/>
      <c r="ISI74" s="15"/>
      <c r="ISJ74" s="82"/>
      <c r="ISL74" s="83"/>
      <c r="ISN74" s="22"/>
      <c r="ISP74" s="18"/>
      <c r="ISR74" s="19"/>
      <c r="ISX74" s="84"/>
      <c r="ITG74" s="83"/>
      <c r="ITK74" s="81"/>
      <c r="ITL74" s="15"/>
      <c r="ITM74" s="82"/>
      <c r="ITO74" s="83"/>
      <c r="ITQ74" s="22"/>
      <c r="ITS74" s="18"/>
      <c r="ITU74" s="19"/>
      <c r="IUA74" s="84"/>
      <c r="IUJ74" s="83"/>
      <c r="IUN74" s="81"/>
      <c r="IUO74" s="15"/>
      <c r="IUP74" s="82"/>
      <c r="IUR74" s="83"/>
      <c r="IUT74" s="22"/>
      <c r="IUV74" s="18"/>
      <c r="IUX74" s="19"/>
      <c r="IVD74" s="84"/>
      <c r="IVM74" s="83"/>
      <c r="IVQ74" s="81"/>
      <c r="IVR74" s="15"/>
      <c r="IVS74" s="82"/>
      <c r="IVU74" s="83"/>
      <c r="IVW74" s="22"/>
      <c r="IVY74" s="18"/>
      <c r="IWA74" s="19"/>
      <c r="IWG74" s="84"/>
      <c r="IWP74" s="83"/>
      <c r="IWT74" s="81"/>
      <c r="IWU74" s="15"/>
      <c r="IWV74" s="82"/>
      <c r="IWX74" s="83"/>
      <c r="IWZ74" s="22"/>
      <c r="IXB74" s="18"/>
      <c r="IXD74" s="19"/>
      <c r="IXJ74" s="84"/>
      <c r="IXS74" s="83"/>
      <c r="IXW74" s="81"/>
      <c r="IXX74" s="15"/>
      <c r="IXY74" s="82"/>
      <c r="IYA74" s="83"/>
      <c r="IYC74" s="22"/>
      <c r="IYE74" s="18"/>
      <c r="IYG74" s="19"/>
      <c r="IYM74" s="84"/>
      <c r="IYV74" s="83"/>
      <c r="IYZ74" s="81"/>
      <c r="IZA74" s="15"/>
      <c r="IZB74" s="82"/>
      <c r="IZD74" s="83"/>
      <c r="IZF74" s="22"/>
      <c r="IZH74" s="18"/>
      <c r="IZJ74" s="19"/>
      <c r="IZP74" s="84"/>
      <c r="IZY74" s="83"/>
      <c r="JAC74" s="81"/>
      <c r="JAD74" s="15"/>
      <c r="JAE74" s="82"/>
      <c r="JAG74" s="83"/>
      <c r="JAI74" s="22"/>
      <c r="JAK74" s="18"/>
      <c r="JAM74" s="19"/>
      <c r="JAS74" s="84"/>
      <c r="JBB74" s="83"/>
      <c r="JBF74" s="81"/>
      <c r="JBG74" s="15"/>
      <c r="JBH74" s="82"/>
      <c r="JBJ74" s="83"/>
      <c r="JBL74" s="22"/>
      <c r="JBN74" s="18"/>
      <c r="JBP74" s="19"/>
      <c r="JBV74" s="84"/>
      <c r="JCE74" s="83"/>
      <c r="JCI74" s="81"/>
      <c r="JCJ74" s="15"/>
      <c r="JCK74" s="82"/>
      <c r="JCM74" s="83"/>
      <c r="JCO74" s="22"/>
      <c r="JCQ74" s="18"/>
      <c r="JCS74" s="19"/>
      <c r="JCY74" s="84"/>
      <c r="JDH74" s="83"/>
      <c r="JDL74" s="81"/>
      <c r="JDM74" s="15"/>
      <c r="JDN74" s="82"/>
      <c r="JDP74" s="83"/>
      <c r="JDR74" s="22"/>
      <c r="JDT74" s="18"/>
      <c r="JDV74" s="19"/>
      <c r="JEB74" s="84"/>
      <c r="JEK74" s="83"/>
      <c r="JEO74" s="81"/>
      <c r="JEP74" s="15"/>
      <c r="JEQ74" s="82"/>
      <c r="JES74" s="83"/>
      <c r="JEU74" s="22"/>
      <c r="JEW74" s="18"/>
      <c r="JEY74" s="19"/>
      <c r="JFE74" s="84"/>
      <c r="JFN74" s="83"/>
      <c r="JFR74" s="81"/>
      <c r="JFS74" s="15"/>
      <c r="JFT74" s="82"/>
      <c r="JFV74" s="83"/>
      <c r="JFX74" s="22"/>
      <c r="JFZ74" s="18"/>
      <c r="JGB74" s="19"/>
      <c r="JGH74" s="84"/>
      <c r="JGQ74" s="83"/>
      <c r="JGU74" s="81"/>
      <c r="JGV74" s="15"/>
      <c r="JGW74" s="82"/>
      <c r="JGY74" s="83"/>
      <c r="JHA74" s="22"/>
      <c r="JHC74" s="18"/>
      <c r="JHE74" s="19"/>
      <c r="JHK74" s="84"/>
      <c r="JHT74" s="83"/>
      <c r="JHX74" s="81"/>
      <c r="JHY74" s="15"/>
      <c r="JHZ74" s="82"/>
      <c r="JIB74" s="83"/>
      <c r="JID74" s="22"/>
      <c r="JIF74" s="18"/>
      <c r="JIH74" s="19"/>
      <c r="JIN74" s="84"/>
      <c r="JIW74" s="83"/>
      <c r="JJA74" s="81"/>
      <c r="JJB74" s="15"/>
      <c r="JJC74" s="82"/>
      <c r="JJE74" s="83"/>
      <c r="JJG74" s="22"/>
      <c r="JJI74" s="18"/>
      <c r="JJK74" s="19"/>
      <c r="JJQ74" s="84"/>
      <c r="JJZ74" s="83"/>
      <c r="JKD74" s="81"/>
      <c r="JKE74" s="15"/>
      <c r="JKF74" s="82"/>
      <c r="JKH74" s="83"/>
      <c r="JKJ74" s="22"/>
      <c r="JKL74" s="18"/>
      <c r="JKN74" s="19"/>
      <c r="JKT74" s="84"/>
      <c r="JLC74" s="83"/>
      <c r="JLG74" s="81"/>
      <c r="JLH74" s="15"/>
      <c r="JLI74" s="82"/>
      <c r="JLK74" s="83"/>
      <c r="JLM74" s="22"/>
      <c r="JLO74" s="18"/>
      <c r="JLQ74" s="19"/>
      <c r="JLW74" s="84"/>
      <c r="JMF74" s="83"/>
      <c r="JMJ74" s="81"/>
      <c r="JMK74" s="15"/>
      <c r="JML74" s="82"/>
      <c r="JMN74" s="83"/>
      <c r="JMP74" s="22"/>
      <c r="JMR74" s="18"/>
      <c r="JMT74" s="19"/>
      <c r="JMZ74" s="84"/>
      <c r="JNI74" s="83"/>
      <c r="JNM74" s="81"/>
      <c r="JNN74" s="15"/>
      <c r="JNO74" s="82"/>
      <c r="JNQ74" s="83"/>
      <c r="JNS74" s="22"/>
      <c r="JNU74" s="18"/>
      <c r="JNW74" s="19"/>
      <c r="JOC74" s="84"/>
      <c r="JOL74" s="83"/>
      <c r="JOP74" s="81"/>
      <c r="JOQ74" s="15"/>
      <c r="JOR74" s="82"/>
      <c r="JOT74" s="83"/>
      <c r="JOV74" s="22"/>
      <c r="JOX74" s="18"/>
      <c r="JOZ74" s="19"/>
      <c r="JPF74" s="84"/>
      <c r="JPO74" s="83"/>
      <c r="JPS74" s="81"/>
      <c r="JPT74" s="15"/>
      <c r="JPU74" s="82"/>
      <c r="JPW74" s="83"/>
      <c r="JPY74" s="22"/>
      <c r="JQA74" s="18"/>
      <c r="JQC74" s="19"/>
      <c r="JQI74" s="84"/>
      <c r="JQR74" s="83"/>
      <c r="JQV74" s="81"/>
      <c r="JQW74" s="15"/>
      <c r="JQX74" s="82"/>
      <c r="JQZ74" s="83"/>
      <c r="JRB74" s="22"/>
      <c r="JRD74" s="18"/>
      <c r="JRF74" s="19"/>
      <c r="JRL74" s="84"/>
      <c r="JRU74" s="83"/>
      <c r="JRY74" s="81"/>
      <c r="JRZ74" s="15"/>
      <c r="JSA74" s="82"/>
      <c r="JSC74" s="83"/>
      <c r="JSE74" s="22"/>
      <c r="JSG74" s="18"/>
      <c r="JSI74" s="19"/>
      <c r="JSO74" s="84"/>
      <c r="JSX74" s="83"/>
      <c r="JTB74" s="81"/>
      <c r="JTC74" s="15"/>
      <c r="JTD74" s="82"/>
      <c r="JTF74" s="83"/>
      <c r="JTH74" s="22"/>
      <c r="JTJ74" s="18"/>
      <c r="JTL74" s="19"/>
      <c r="JTR74" s="84"/>
      <c r="JUA74" s="83"/>
      <c r="JUE74" s="81"/>
      <c r="JUF74" s="15"/>
      <c r="JUG74" s="82"/>
      <c r="JUI74" s="83"/>
      <c r="JUK74" s="22"/>
      <c r="JUM74" s="18"/>
      <c r="JUO74" s="19"/>
      <c r="JUU74" s="84"/>
      <c r="JVD74" s="83"/>
      <c r="JVH74" s="81"/>
      <c r="JVI74" s="15"/>
      <c r="JVJ74" s="82"/>
      <c r="JVL74" s="83"/>
      <c r="JVN74" s="22"/>
      <c r="JVP74" s="18"/>
      <c r="JVR74" s="19"/>
      <c r="JVX74" s="84"/>
      <c r="JWG74" s="83"/>
      <c r="JWK74" s="81"/>
      <c r="JWL74" s="15"/>
      <c r="JWM74" s="82"/>
      <c r="JWO74" s="83"/>
      <c r="JWQ74" s="22"/>
      <c r="JWS74" s="18"/>
      <c r="JWU74" s="19"/>
      <c r="JXA74" s="84"/>
      <c r="JXJ74" s="83"/>
      <c r="JXN74" s="81"/>
      <c r="JXO74" s="15"/>
      <c r="JXP74" s="82"/>
      <c r="JXR74" s="83"/>
      <c r="JXT74" s="22"/>
      <c r="JXV74" s="18"/>
      <c r="JXX74" s="19"/>
      <c r="JYD74" s="84"/>
      <c r="JYM74" s="83"/>
      <c r="JYQ74" s="81"/>
      <c r="JYR74" s="15"/>
      <c r="JYS74" s="82"/>
      <c r="JYU74" s="83"/>
      <c r="JYW74" s="22"/>
      <c r="JYY74" s="18"/>
      <c r="JZA74" s="19"/>
      <c r="JZG74" s="84"/>
      <c r="JZP74" s="83"/>
      <c r="JZT74" s="81"/>
      <c r="JZU74" s="15"/>
      <c r="JZV74" s="82"/>
      <c r="JZX74" s="83"/>
      <c r="JZZ74" s="22"/>
      <c r="KAB74" s="18"/>
      <c r="KAD74" s="19"/>
      <c r="KAJ74" s="84"/>
      <c r="KAS74" s="83"/>
      <c r="KAW74" s="81"/>
      <c r="KAX74" s="15"/>
      <c r="KAY74" s="82"/>
      <c r="KBA74" s="83"/>
      <c r="KBC74" s="22"/>
      <c r="KBE74" s="18"/>
      <c r="KBG74" s="19"/>
      <c r="KBM74" s="84"/>
      <c r="KBV74" s="83"/>
      <c r="KBZ74" s="81"/>
      <c r="KCA74" s="15"/>
      <c r="KCB74" s="82"/>
      <c r="KCD74" s="83"/>
      <c r="KCF74" s="22"/>
      <c r="KCH74" s="18"/>
      <c r="KCJ74" s="19"/>
      <c r="KCP74" s="84"/>
      <c r="KCY74" s="83"/>
      <c r="KDC74" s="81"/>
      <c r="KDD74" s="15"/>
      <c r="KDE74" s="82"/>
      <c r="KDG74" s="83"/>
      <c r="KDI74" s="22"/>
      <c r="KDK74" s="18"/>
      <c r="KDM74" s="19"/>
      <c r="KDS74" s="84"/>
      <c r="KEB74" s="83"/>
      <c r="KEF74" s="81"/>
      <c r="KEG74" s="15"/>
      <c r="KEH74" s="82"/>
      <c r="KEJ74" s="83"/>
      <c r="KEL74" s="22"/>
      <c r="KEN74" s="18"/>
      <c r="KEP74" s="19"/>
      <c r="KEV74" s="84"/>
      <c r="KFE74" s="83"/>
      <c r="KFI74" s="81"/>
      <c r="KFJ74" s="15"/>
      <c r="KFK74" s="82"/>
      <c r="KFM74" s="83"/>
      <c r="KFO74" s="22"/>
      <c r="KFQ74" s="18"/>
      <c r="KFS74" s="19"/>
      <c r="KFY74" s="84"/>
      <c r="KGH74" s="83"/>
      <c r="KGL74" s="81"/>
      <c r="KGM74" s="15"/>
      <c r="KGN74" s="82"/>
      <c r="KGP74" s="83"/>
      <c r="KGR74" s="22"/>
      <c r="KGT74" s="18"/>
      <c r="KGV74" s="19"/>
      <c r="KHB74" s="84"/>
      <c r="KHK74" s="83"/>
      <c r="KHO74" s="81"/>
      <c r="KHP74" s="15"/>
      <c r="KHQ74" s="82"/>
      <c r="KHS74" s="83"/>
      <c r="KHU74" s="22"/>
      <c r="KHW74" s="18"/>
      <c r="KHY74" s="19"/>
      <c r="KIE74" s="84"/>
      <c r="KIN74" s="83"/>
      <c r="KIR74" s="81"/>
      <c r="KIS74" s="15"/>
      <c r="KIT74" s="82"/>
      <c r="KIV74" s="83"/>
      <c r="KIX74" s="22"/>
      <c r="KIZ74" s="18"/>
      <c r="KJB74" s="19"/>
      <c r="KJH74" s="84"/>
      <c r="KJQ74" s="83"/>
      <c r="KJU74" s="81"/>
      <c r="KJV74" s="15"/>
      <c r="KJW74" s="82"/>
      <c r="KJY74" s="83"/>
      <c r="KKA74" s="22"/>
      <c r="KKC74" s="18"/>
      <c r="KKE74" s="19"/>
      <c r="KKK74" s="84"/>
      <c r="KKT74" s="83"/>
      <c r="KKX74" s="81"/>
      <c r="KKY74" s="15"/>
      <c r="KKZ74" s="82"/>
      <c r="KLB74" s="83"/>
      <c r="KLD74" s="22"/>
      <c r="KLF74" s="18"/>
      <c r="KLH74" s="19"/>
      <c r="KLN74" s="84"/>
      <c r="KLW74" s="83"/>
      <c r="KMA74" s="81"/>
      <c r="KMB74" s="15"/>
      <c r="KMC74" s="82"/>
      <c r="KME74" s="83"/>
      <c r="KMG74" s="22"/>
      <c r="KMI74" s="18"/>
      <c r="KMK74" s="19"/>
      <c r="KMQ74" s="84"/>
      <c r="KMZ74" s="83"/>
      <c r="KND74" s="81"/>
      <c r="KNE74" s="15"/>
      <c r="KNF74" s="82"/>
      <c r="KNH74" s="83"/>
      <c r="KNJ74" s="22"/>
      <c r="KNL74" s="18"/>
      <c r="KNN74" s="19"/>
      <c r="KNT74" s="84"/>
      <c r="KOC74" s="83"/>
      <c r="KOG74" s="81"/>
      <c r="KOH74" s="15"/>
      <c r="KOI74" s="82"/>
      <c r="KOK74" s="83"/>
      <c r="KOM74" s="22"/>
      <c r="KOO74" s="18"/>
      <c r="KOQ74" s="19"/>
      <c r="KOW74" s="84"/>
      <c r="KPF74" s="83"/>
      <c r="KPJ74" s="81"/>
      <c r="KPK74" s="15"/>
      <c r="KPL74" s="82"/>
      <c r="KPN74" s="83"/>
      <c r="KPP74" s="22"/>
      <c r="KPR74" s="18"/>
      <c r="KPT74" s="19"/>
      <c r="KPZ74" s="84"/>
      <c r="KQI74" s="83"/>
      <c r="KQM74" s="81"/>
      <c r="KQN74" s="15"/>
      <c r="KQO74" s="82"/>
      <c r="KQQ74" s="83"/>
      <c r="KQS74" s="22"/>
      <c r="KQU74" s="18"/>
      <c r="KQW74" s="19"/>
      <c r="KRC74" s="84"/>
      <c r="KRL74" s="83"/>
      <c r="KRP74" s="81"/>
      <c r="KRQ74" s="15"/>
      <c r="KRR74" s="82"/>
      <c r="KRT74" s="83"/>
      <c r="KRV74" s="22"/>
      <c r="KRX74" s="18"/>
      <c r="KRZ74" s="19"/>
      <c r="KSF74" s="84"/>
      <c r="KSO74" s="83"/>
      <c r="KSS74" s="81"/>
      <c r="KST74" s="15"/>
      <c r="KSU74" s="82"/>
      <c r="KSW74" s="83"/>
      <c r="KSY74" s="22"/>
      <c r="KTA74" s="18"/>
      <c r="KTC74" s="19"/>
      <c r="KTI74" s="84"/>
      <c r="KTR74" s="83"/>
      <c r="KTV74" s="81"/>
      <c r="KTW74" s="15"/>
      <c r="KTX74" s="82"/>
      <c r="KTZ74" s="83"/>
      <c r="KUB74" s="22"/>
      <c r="KUD74" s="18"/>
      <c r="KUF74" s="19"/>
      <c r="KUL74" s="84"/>
      <c r="KUU74" s="83"/>
      <c r="KUY74" s="81"/>
      <c r="KUZ74" s="15"/>
      <c r="KVA74" s="82"/>
      <c r="KVC74" s="83"/>
      <c r="KVE74" s="22"/>
      <c r="KVG74" s="18"/>
      <c r="KVI74" s="19"/>
      <c r="KVO74" s="84"/>
      <c r="KVX74" s="83"/>
      <c r="KWB74" s="81"/>
      <c r="KWC74" s="15"/>
      <c r="KWD74" s="82"/>
      <c r="KWF74" s="83"/>
      <c r="KWH74" s="22"/>
      <c r="KWJ74" s="18"/>
      <c r="KWL74" s="19"/>
      <c r="KWR74" s="84"/>
      <c r="KXA74" s="83"/>
      <c r="KXE74" s="81"/>
      <c r="KXF74" s="15"/>
      <c r="KXG74" s="82"/>
      <c r="KXI74" s="83"/>
      <c r="KXK74" s="22"/>
      <c r="KXM74" s="18"/>
      <c r="KXO74" s="19"/>
      <c r="KXU74" s="84"/>
      <c r="KYD74" s="83"/>
      <c r="KYH74" s="81"/>
      <c r="KYI74" s="15"/>
      <c r="KYJ74" s="82"/>
      <c r="KYL74" s="83"/>
      <c r="KYN74" s="22"/>
      <c r="KYP74" s="18"/>
      <c r="KYR74" s="19"/>
      <c r="KYX74" s="84"/>
      <c r="KZG74" s="83"/>
      <c r="KZK74" s="81"/>
      <c r="KZL74" s="15"/>
      <c r="KZM74" s="82"/>
      <c r="KZO74" s="83"/>
      <c r="KZQ74" s="22"/>
      <c r="KZS74" s="18"/>
      <c r="KZU74" s="19"/>
      <c r="LAA74" s="84"/>
      <c r="LAJ74" s="83"/>
      <c r="LAN74" s="81"/>
      <c r="LAO74" s="15"/>
      <c r="LAP74" s="82"/>
      <c r="LAR74" s="83"/>
      <c r="LAT74" s="22"/>
      <c r="LAV74" s="18"/>
      <c r="LAX74" s="19"/>
      <c r="LBD74" s="84"/>
      <c r="LBM74" s="83"/>
      <c r="LBQ74" s="81"/>
      <c r="LBR74" s="15"/>
      <c r="LBS74" s="82"/>
      <c r="LBU74" s="83"/>
      <c r="LBW74" s="22"/>
      <c r="LBY74" s="18"/>
      <c r="LCA74" s="19"/>
      <c r="LCG74" s="84"/>
      <c r="LCP74" s="83"/>
      <c r="LCT74" s="81"/>
      <c r="LCU74" s="15"/>
      <c r="LCV74" s="82"/>
      <c r="LCX74" s="83"/>
      <c r="LCZ74" s="22"/>
      <c r="LDB74" s="18"/>
      <c r="LDD74" s="19"/>
      <c r="LDJ74" s="84"/>
      <c r="LDS74" s="83"/>
      <c r="LDW74" s="81"/>
      <c r="LDX74" s="15"/>
      <c r="LDY74" s="82"/>
      <c r="LEA74" s="83"/>
      <c r="LEC74" s="22"/>
      <c r="LEE74" s="18"/>
      <c r="LEG74" s="19"/>
      <c r="LEM74" s="84"/>
      <c r="LEV74" s="83"/>
      <c r="LEZ74" s="81"/>
      <c r="LFA74" s="15"/>
      <c r="LFB74" s="82"/>
      <c r="LFD74" s="83"/>
      <c r="LFF74" s="22"/>
      <c r="LFH74" s="18"/>
      <c r="LFJ74" s="19"/>
      <c r="LFP74" s="84"/>
      <c r="LFY74" s="83"/>
      <c r="LGC74" s="81"/>
      <c r="LGD74" s="15"/>
      <c r="LGE74" s="82"/>
      <c r="LGG74" s="83"/>
      <c r="LGI74" s="22"/>
      <c r="LGK74" s="18"/>
      <c r="LGM74" s="19"/>
      <c r="LGS74" s="84"/>
      <c r="LHB74" s="83"/>
      <c r="LHF74" s="81"/>
      <c r="LHG74" s="15"/>
      <c r="LHH74" s="82"/>
      <c r="LHJ74" s="83"/>
      <c r="LHL74" s="22"/>
      <c r="LHN74" s="18"/>
      <c r="LHP74" s="19"/>
      <c r="LHV74" s="84"/>
      <c r="LIE74" s="83"/>
      <c r="LII74" s="81"/>
      <c r="LIJ74" s="15"/>
      <c r="LIK74" s="82"/>
      <c r="LIM74" s="83"/>
      <c r="LIO74" s="22"/>
      <c r="LIQ74" s="18"/>
      <c r="LIS74" s="19"/>
      <c r="LIY74" s="84"/>
      <c r="LJH74" s="83"/>
      <c r="LJL74" s="81"/>
      <c r="LJM74" s="15"/>
      <c r="LJN74" s="82"/>
      <c r="LJP74" s="83"/>
      <c r="LJR74" s="22"/>
      <c r="LJT74" s="18"/>
      <c r="LJV74" s="19"/>
      <c r="LKB74" s="84"/>
      <c r="LKK74" s="83"/>
      <c r="LKO74" s="81"/>
      <c r="LKP74" s="15"/>
      <c r="LKQ74" s="82"/>
      <c r="LKS74" s="83"/>
      <c r="LKU74" s="22"/>
      <c r="LKW74" s="18"/>
      <c r="LKY74" s="19"/>
      <c r="LLE74" s="84"/>
      <c r="LLN74" s="83"/>
      <c r="LLR74" s="81"/>
      <c r="LLS74" s="15"/>
      <c r="LLT74" s="82"/>
      <c r="LLV74" s="83"/>
      <c r="LLX74" s="22"/>
      <c r="LLZ74" s="18"/>
      <c r="LMB74" s="19"/>
      <c r="LMH74" s="84"/>
      <c r="LMQ74" s="83"/>
      <c r="LMU74" s="81"/>
      <c r="LMV74" s="15"/>
      <c r="LMW74" s="82"/>
      <c r="LMY74" s="83"/>
      <c r="LNA74" s="22"/>
      <c r="LNC74" s="18"/>
      <c r="LNE74" s="19"/>
      <c r="LNK74" s="84"/>
      <c r="LNT74" s="83"/>
      <c r="LNX74" s="81"/>
      <c r="LNY74" s="15"/>
      <c r="LNZ74" s="82"/>
      <c r="LOB74" s="83"/>
      <c r="LOD74" s="22"/>
      <c r="LOF74" s="18"/>
      <c r="LOH74" s="19"/>
      <c r="LON74" s="84"/>
      <c r="LOW74" s="83"/>
      <c r="LPA74" s="81"/>
      <c r="LPB74" s="15"/>
      <c r="LPC74" s="82"/>
      <c r="LPE74" s="83"/>
      <c r="LPG74" s="22"/>
      <c r="LPI74" s="18"/>
      <c r="LPK74" s="19"/>
      <c r="LPQ74" s="84"/>
      <c r="LPZ74" s="83"/>
      <c r="LQD74" s="81"/>
      <c r="LQE74" s="15"/>
      <c r="LQF74" s="82"/>
      <c r="LQH74" s="83"/>
      <c r="LQJ74" s="22"/>
      <c r="LQL74" s="18"/>
      <c r="LQN74" s="19"/>
      <c r="LQT74" s="84"/>
      <c r="LRC74" s="83"/>
      <c r="LRG74" s="81"/>
      <c r="LRH74" s="15"/>
      <c r="LRI74" s="82"/>
      <c r="LRK74" s="83"/>
      <c r="LRM74" s="22"/>
      <c r="LRO74" s="18"/>
      <c r="LRQ74" s="19"/>
      <c r="LRW74" s="84"/>
      <c r="LSF74" s="83"/>
      <c r="LSJ74" s="81"/>
      <c r="LSK74" s="15"/>
      <c r="LSL74" s="82"/>
      <c r="LSN74" s="83"/>
      <c r="LSP74" s="22"/>
      <c r="LSR74" s="18"/>
      <c r="LST74" s="19"/>
      <c r="LSZ74" s="84"/>
      <c r="LTI74" s="83"/>
      <c r="LTM74" s="81"/>
      <c r="LTN74" s="15"/>
      <c r="LTO74" s="82"/>
      <c r="LTQ74" s="83"/>
      <c r="LTS74" s="22"/>
      <c r="LTU74" s="18"/>
      <c r="LTW74" s="19"/>
      <c r="LUC74" s="84"/>
      <c r="LUL74" s="83"/>
      <c r="LUP74" s="81"/>
      <c r="LUQ74" s="15"/>
      <c r="LUR74" s="82"/>
      <c r="LUT74" s="83"/>
      <c r="LUV74" s="22"/>
      <c r="LUX74" s="18"/>
      <c r="LUZ74" s="19"/>
      <c r="LVF74" s="84"/>
      <c r="LVO74" s="83"/>
      <c r="LVS74" s="81"/>
      <c r="LVT74" s="15"/>
      <c r="LVU74" s="82"/>
      <c r="LVW74" s="83"/>
      <c r="LVY74" s="22"/>
      <c r="LWA74" s="18"/>
      <c r="LWC74" s="19"/>
      <c r="LWI74" s="84"/>
      <c r="LWR74" s="83"/>
      <c r="LWV74" s="81"/>
      <c r="LWW74" s="15"/>
      <c r="LWX74" s="82"/>
      <c r="LWZ74" s="83"/>
      <c r="LXB74" s="22"/>
      <c r="LXD74" s="18"/>
      <c r="LXF74" s="19"/>
      <c r="LXL74" s="84"/>
      <c r="LXU74" s="83"/>
      <c r="LXY74" s="81"/>
      <c r="LXZ74" s="15"/>
      <c r="LYA74" s="82"/>
      <c r="LYC74" s="83"/>
      <c r="LYE74" s="22"/>
      <c r="LYG74" s="18"/>
      <c r="LYI74" s="19"/>
      <c r="LYO74" s="84"/>
      <c r="LYX74" s="83"/>
      <c r="LZB74" s="81"/>
      <c r="LZC74" s="15"/>
      <c r="LZD74" s="82"/>
      <c r="LZF74" s="83"/>
      <c r="LZH74" s="22"/>
      <c r="LZJ74" s="18"/>
      <c r="LZL74" s="19"/>
      <c r="LZR74" s="84"/>
      <c r="MAA74" s="83"/>
      <c r="MAE74" s="81"/>
      <c r="MAF74" s="15"/>
      <c r="MAG74" s="82"/>
      <c r="MAI74" s="83"/>
      <c r="MAK74" s="22"/>
      <c r="MAM74" s="18"/>
      <c r="MAO74" s="19"/>
      <c r="MAU74" s="84"/>
      <c r="MBD74" s="83"/>
      <c r="MBH74" s="81"/>
      <c r="MBI74" s="15"/>
      <c r="MBJ74" s="82"/>
      <c r="MBL74" s="83"/>
      <c r="MBN74" s="22"/>
      <c r="MBP74" s="18"/>
      <c r="MBR74" s="19"/>
      <c r="MBX74" s="84"/>
      <c r="MCG74" s="83"/>
      <c r="MCK74" s="81"/>
      <c r="MCL74" s="15"/>
      <c r="MCM74" s="82"/>
      <c r="MCO74" s="83"/>
      <c r="MCQ74" s="22"/>
      <c r="MCS74" s="18"/>
      <c r="MCU74" s="19"/>
      <c r="MDA74" s="84"/>
      <c r="MDJ74" s="83"/>
      <c r="MDN74" s="81"/>
      <c r="MDO74" s="15"/>
      <c r="MDP74" s="82"/>
      <c r="MDR74" s="83"/>
      <c r="MDT74" s="22"/>
      <c r="MDV74" s="18"/>
      <c r="MDX74" s="19"/>
      <c r="MED74" s="84"/>
      <c r="MEM74" s="83"/>
      <c r="MEQ74" s="81"/>
      <c r="MER74" s="15"/>
      <c r="MES74" s="82"/>
      <c r="MEU74" s="83"/>
      <c r="MEW74" s="22"/>
      <c r="MEY74" s="18"/>
      <c r="MFA74" s="19"/>
      <c r="MFG74" s="84"/>
      <c r="MFP74" s="83"/>
      <c r="MFT74" s="81"/>
      <c r="MFU74" s="15"/>
      <c r="MFV74" s="82"/>
      <c r="MFX74" s="83"/>
      <c r="MFZ74" s="22"/>
      <c r="MGB74" s="18"/>
      <c r="MGD74" s="19"/>
      <c r="MGJ74" s="84"/>
      <c r="MGS74" s="83"/>
      <c r="MGW74" s="81"/>
      <c r="MGX74" s="15"/>
      <c r="MGY74" s="82"/>
      <c r="MHA74" s="83"/>
      <c r="MHC74" s="22"/>
      <c r="MHE74" s="18"/>
      <c r="MHG74" s="19"/>
      <c r="MHM74" s="84"/>
      <c r="MHV74" s="83"/>
      <c r="MHZ74" s="81"/>
      <c r="MIA74" s="15"/>
      <c r="MIB74" s="82"/>
      <c r="MID74" s="83"/>
      <c r="MIF74" s="22"/>
      <c r="MIH74" s="18"/>
      <c r="MIJ74" s="19"/>
      <c r="MIP74" s="84"/>
      <c r="MIY74" s="83"/>
      <c r="MJC74" s="81"/>
      <c r="MJD74" s="15"/>
      <c r="MJE74" s="82"/>
      <c r="MJG74" s="83"/>
      <c r="MJI74" s="22"/>
      <c r="MJK74" s="18"/>
      <c r="MJM74" s="19"/>
      <c r="MJS74" s="84"/>
      <c r="MKB74" s="83"/>
      <c r="MKF74" s="81"/>
      <c r="MKG74" s="15"/>
      <c r="MKH74" s="82"/>
      <c r="MKJ74" s="83"/>
      <c r="MKL74" s="22"/>
      <c r="MKN74" s="18"/>
      <c r="MKP74" s="19"/>
      <c r="MKV74" s="84"/>
      <c r="MLE74" s="83"/>
      <c r="MLI74" s="81"/>
      <c r="MLJ74" s="15"/>
      <c r="MLK74" s="82"/>
      <c r="MLM74" s="83"/>
      <c r="MLO74" s="22"/>
      <c r="MLQ74" s="18"/>
      <c r="MLS74" s="19"/>
      <c r="MLY74" s="84"/>
      <c r="MMH74" s="83"/>
      <c r="MML74" s="81"/>
      <c r="MMM74" s="15"/>
      <c r="MMN74" s="82"/>
      <c r="MMP74" s="83"/>
      <c r="MMR74" s="22"/>
      <c r="MMT74" s="18"/>
      <c r="MMV74" s="19"/>
      <c r="MNB74" s="84"/>
      <c r="MNK74" s="83"/>
      <c r="MNO74" s="81"/>
      <c r="MNP74" s="15"/>
      <c r="MNQ74" s="82"/>
      <c r="MNS74" s="83"/>
      <c r="MNU74" s="22"/>
      <c r="MNW74" s="18"/>
      <c r="MNY74" s="19"/>
      <c r="MOE74" s="84"/>
      <c r="MON74" s="83"/>
      <c r="MOR74" s="81"/>
      <c r="MOS74" s="15"/>
      <c r="MOT74" s="82"/>
      <c r="MOV74" s="83"/>
      <c r="MOX74" s="22"/>
      <c r="MOZ74" s="18"/>
      <c r="MPB74" s="19"/>
      <c r="MPH74" s="84"/>
      <c r="MPQ74" s="83"/>
      <c r="MPU74" s="81"/>
      <c r="MPV74" s="15"/>
      <c r="MPW74" s="82"/>
      <c r="MPY74" s="83"/>
      <c r="MQA74" s="22"/>
      <c r="MQC74" s="18"/>
      <c r="MQE74" s="19"/>
      <c r="MQK74" s="84"/>
      <c r="MQT74" s="83"/>
      <c r="MQX74" s="81"/>
      <c r="MQY74" s="15"/>
      <c r="MQZ74" s="82"/>
      <c r="MRB74" s="83"/>
      <c r="MRD74" s="22"/>
      <c r="MRF74" s="18"/>
      <c r="MRH74" s="19"/>
      <c r="MRN74" s="84"/>
      <c r="MRW74" s="83"/>
      <c r="MSA74" s="81"/>
      <c r="MSB74" s="15"/>
      <c r="MSC74" s="82"/>
      <c r="MSE74" s="83"/>
      <c r="MSG74" s="22"/>
      <c r="MSI74" s="18"/>
      <c r="MSK74" s="19"/>
      <c r="MSQ74" s="84"/>
      <c r="MSZ74" s="83"/>
      <c r="MTD74" s="81"/>
      <c r="MTE74" s="15"/>
      <c r="MTF74" s="82"/>
      <c r="MTH74" s="83"/>
      <c r="MTJ74" s="22"/>
      <c r="MTL74" s="18"/>
      <c r="MTN74" s="19"/>
      <c r="MTT74" s="84"/>
      <c r="MUC74" s="83"/>
      <c r="MUG74" s="81"/>
      <c r="MUH74" s="15"/>
      <c r="MUI74" s="82"/>
      <c r="MUK74" s="83"/>
      <c r="MUM74" s="22"/>
      <c r="MUO74" s="18"/>
      <c r="MUQ74" s="19"/>
      <c r="MUW74" s="84"/>
      <c r="MVF74" s="83"/>
      <c r="MVJ74" s="81"/>
      <c r="MVK74" s="15"/>
      <c r="MVL74" s="82"/>
      <c r="MVN74" s="83"/>
      <c r="MVP74" s="22"/>
      <c r="MVR74" s="18"/>
      <c r="MVT74" s="19"/>
      <c r="MVZ74" s="84"/>
      <c r="MWI74" s="83"/>
      <c r="MWM74" s="81"/>
      <c r="MWN74" s="15"/>
      <c r="MWO74" s="82"/>
      <c r="MWQ74" s="83"/>
      <c r="MWS74" s="22"/>
      <c r="MWU74" s="18"/>
      <c r="MWW74" s="19"/>
      <c r="MXC74" s="84"/>
      <c r="MXL74" s="83"/>
      <c r="MXP74" s="81"/>
      <c r="MXQ74" s="15"/>
      <c r="MXR74" s="82"/>
      <c r="MXT74" s="83"/>
      <c r="MXV74" s="22"/>
      <c r="MXX74" s="18"/>
      <c r="MXZ74" s="19"/>
      <c r="MYF74" s="84"/>
      <c r="MYO74" s="83"/>
      <c r="MYS74" s="81"/>
      <c r="MYT74" s="15"/>
      <c r="MYU74" s="82"/>
      <c r="MYW74" s="83"/>
      <c r="MYY74" s="22"/>
      <c r="MZA74" s="18"/>
      <c r="MZC74" s="19"/>
      <c r="MZI74" s="84"/>
      <c r="MZR74" s="83"/>
      <c r="MZV74" s="81"/>
      <c r="MZW74" s="15"/>
      <c r="MZX74" s="82"/>
      <c r="MZZ74" s="83"/>
      <c r="NAB74" s="22"/>
      <c r="NAD74" s="18"/>
      <c r="NAF74" s="19"/>
      <c r="NAL74" s="84"/>
      <c r="NAU74" s="83"/>
      <c r="NAY74" s="81"/>
      <c r="NAZ74" s="15"/>
      <c r="NBA74" s="82"/>
      <c r="NBC74" s="83"/>
      <c r="NBE74" s="22"/>
      <c r="NBG74" s="18"/>
      <c r="NBI74" s="19"/>
      <c r="NBO74" s="84"/>
      <c r="NBX74" s="83"/>
      <c r="NCB74" s="81"/>
      <c r="NCC74" s="15"/>
      <c r="NCD74" s="82"/>
      <c r="NCF74" s="83"/>
      <c r="NCH74" s="22"/>
      <c r="NCJ74" s="18"/>
      <c r="NCL74" s="19"/>
      <c r="NCR74" s="84"/>
      <c r="NDA74" s="83"/>
      <c r="NDE74" s="81"/>
      <c r="NDF74" s="15"/>
      <c r="NDG74" s="82"/>
      <c r="NDI74" s="83"/>
      <c r="NDK74" s="22"/>
      <c r="NDM74" s="18"/>
      <c r="NDO74" s="19"/>
      <c r="NDU74" s="84"/>
      <c r="NED74" s="83"/>
      <c r="NEH74" s="81"/>
      <c r="NEI74" s="15"/>
      <c r="NEJ74" s="82"/>
      <c r="NEL74" s="83"/>
      <c r="NEN74" s="22"/>
      <c r="NEP74" s="18"/>
      <c r="NER74" s="19"/>
      <c r="NEX74" s="84"/>
      <c r="NFG74" s="83"/>
      <c r="NFK74" s="81"/>
      <c r="NFL74" s="15"/>
      <c r="NFM74" s="82"/>
      <c r="NFO74" s="83"/>
      <c r="NFQ74" s="22"/>
      <c r="NFS74" s="18"/>
      <c r="NFU74" s="19"/>
      <c r="NGA74" s="84"/>
      <c r="NGJ74" s="83"/>
      <c r="NGN74" s="81"/>
      <c r="NGO74" s="15"/>
      <c r="NGP74" s="82"/>
      <c r="NGR74" s="83"/>
      <c r="NGT74" s="22"/>
      <c r="NGV74" s="18"/>
      <c r="NGX74" s="19"/>
      <c r="NHD74" s="84"/>
      <c r="NHM74" s="83"/>
      <c r="NHQ74" s="81"/>
      <c r="NHR74" s="15"/>
      <c r="NHS74" s="82"/>
      <c r="NHU74" s="83"/>
      <c r="NHW74" s="22"/>
      <c r="NHY74" s="18"/>
      <c r="NIA74" s="19"/>
      <c r="NIG74" s="84"/>
      <c r="NIP74" s="83"/>
      <c r="NIT74" s="81"/>
      <c r="NIU74" s="15"/>
      <c r="NIV74" s="82"/>
      <c r="NIX74" s="83"/>
      <c r="NIZ74" s="22"/>
      <c r="NJB74" s="18"/>
      <c r="NJD74" s="19"/>
      <c r="NJJ74" s="84"/>
      <c r="NJS74" s="83"/>
      <c r="NJW74" s="81"/>
      <c r="NJX74" s="15"/>
      <c r="NJY74" s="82"/>
      <c r="NKA74" s="83"/>
      <c r="NKC74" s="22"/>
      <c r="NKE74" s="18"/>
      <c r="NKG74" s="19"/>
      <c r="NKM74" s="84"/>
      <c r="NKV74" s="83"/>
      <c r="NKZ74" s="81"/>
      <c r="NLA74" s="15"/>
      <c r="NLB74" s="82"/>
      <c r="NLD74" s="83"/>
      <c r="NLF74" s="22"/>
      <c r="NLH74" s="18"/>
      <c r="NLJ74" s="19"/>
      <c r="NLP74" s="84"/>
      <c r="NLY74" s="83"/>
      <c r="NMC74" s="81"/>
      <c r="NMD74" s="15"/>
      <c r="NME74" s="82"/>
      <c r="NMG74" s="83"/>
      <c r="NMI74" s="22"/>
      <c r="NMK74" s="18"/>
      <c r="NMM74" s="19"/>
      <c r="NMS74" s="84"/>
      <c r="NNB74" s="83"/>
      <c r="NNF74" s="81"/>
      <c r="NNG74" s="15"/>
      <c r="NNH74" s="82"/>
      <c r="NNJ74" s="83"/>
      <c r="NNL74" s="22"/>
      <c r="NNN74" s="18"/>
      <c r="NNP74" s="19"/>
      <c r="NNV74" s="84"/>
      <c r="NOE74" s="83"/>
      <c r="NOI74" s="81"/>
      <c r="NOJ74" s="15"/>
      <c r="NOK74" s="82"/>
      <c r="NOM74" s="83"/>
      <c r="NOO74" s="22"/>
      <c r="NOQ74" s="18"/>
      <c r="NOS74" s="19"/>
      <c r="NOY74" s="84"/>
      <c r="NPH74" s="83"/>
      <c r="NPL74" s="81"/>
      <c r="NPM74" s="15"/>
      <c r="NPN74" s="82"/>
      <c r="NPP74" s="83"/>
      <c r="NPR74" s="22"/>
      <c r="NPT74" s="18"/>
      <c r="NPV74" s="19"/>
      <c r="NQB74" s="84"/>
      <c r="NQK74" s="83"/>
      <c r="NQO74" s="81"/>
      <c r="NQP74" s="15"/>
      <c r="NQQ74" s="82"/>
      <c r="NQS74" s="83"/>
      <c r="NQU74" s="22"/>
      <c r="NQW74" s="18"/>
      <c r="NQY74" s="19"/>
      <c r="NRE74" s="84"/>
      <c r="NRN74" s="83"/>
      <c r="NRR74" s="81"/>
      <c r="NRS74" s="15"/>
      <c r="NRT74" s="82"/>
      <c r="NRV74" s="83"/>
      <c r="NRX74" s="22"/>
      <c r="NRZ74" s="18"/>
      <c r="NSB74" s="19"/>
      <c r="NSH74" s="84"/>
      <c r="NSQ74" s="83"/>
      <c r="NSU74" s="81"/>
      <c r="NSV74" s="15"/>
      <c r="NSW74" s="82"/>
      <c r="NSY74" s="83"/>
      <c r="NTA74" s="22"/>
      <c r="NTC74" s="18"/>
      <c r="NTE74" s="19"/>
      <c r="NTK74" s="84"/>
      <c r="NTT74" s="83"/>
      <c r="NTX74" s="81"/>
      <c r="NTY74" s="15"/>
      <c r="NTZ74" s="82"/>
      <c r="NUB74" s="83"/>
      <c r="NUD74" s="22"/>
      <c r="NUF74" s="18"/>
      <c r="NUH74" s="19"/>
      <c r="NUN74" s="84"/>
      <c r="NUW74" s="83"/>
      <c r="NVA74" s="81"/>
      <c r="NVB74" s="15"/>
      <c r="NVC74" s="82"/>
      <c r="NVE74" s="83"/>
      <c r="NVG74" s="22"/>
      <c r="NVI74" s="18"/>
      <c r="NVK74" s="19"/>
      <c r="NVQ74" s="84"/>
      <c r="NVZ74" s="83"/>
      <c r="NWD74" s="81"/>
      <c r="NWE74" s="15"/>
      <c r="NWF74" s="82"/>
      <c r="NWH74" s="83"/>
      <c r="NWJ74" s="22"/>
      <c r="NWL74" s="18"/>
      <c r="NWN74" s="19"/>
      <c r="NWT74" s="84"/>
      <c r="NXC74" s="83"/>
      <c r="NXG74" s="81"/>
      <c r="NXH74" s="15"/>
      <c r="NXI74" s="82"/>
      <c r="NXK74" s="83"/>
      <c r="NXM74" s="22"/>
      <c r="NXO74" s="18"/>
      <c r="NXQ74" s="19"/>
      <c r="NXW74" s="84"/>
      <c r="NYF74" s="83"/>
      <c r="NYJ74" s="81"/>
      <c r="NYK74" s="15"/>
      <c r="NYL74" s="82"/>
      <c r="NYN74" s="83"/>
      <c r="NYP74" s="22"/>
      <c r="NYR74" s="18"/>
      <c r="NYT74" s="19"/>
      <c r="NYZ74" s="84"/>
      <c r="NZI74" s="83"/>
      <c r="NZM74" s="81"/>
      <c r="NZN74" s="15"/>
      <c r="NZO74" s="82"/>
      <c r="NZQ74" s="83"/>
      <c r="NZS74" s="22"/>
      <c r="NZU74" s="18"/>
      <c r="NZW74" s="19"/>
      <c r="OAC74" s="84"/>
      <c r="OAL74" s="83"/>
      <c r="OAP74" s="81"/>
      <c r="OAQ74" s="15"/>
      <c r="OAR74" s="82"/>
      <c r="OAT74" s="83"/>
      <c r="OAV74" s="22"/>
      <c r="OAX74" s="18"/>
      <c r="OAZ74" s="19"/>
      <c r="OBF74" s="84"/>
      <c r="OBO74" s="83"/>
      <c r="OBS74" s="81"/>
      <c r="OBT74" s="15"/>
      <c r="OBU74" s="82"/>
      <c r="OBW74" s="83"/>
      <c r="OBY74" s="22"/>
      <c r="OCA74" s="18"/>
      <c r="OCC74" s="19"/>
      <c r="OCI74" s="84"/>
      <c r="OCR74" s="83"/>
      <c r="OCV74" s="81"/>
      <c r="OCW74" s="15"/>
      <c r="OCX74" s="82"/>
      <c r="OCZ74" s="83"/>
      <c r="ODB74" s="22"/>
      <c r="ODD74" s="18"/>
      <c r="ODF74" s="19"/>
      <c r="ODL74" s="84"/>
      <c r="ODU74" s="83"/>
      <c r="ODY74" s="81"/>
      <c r="ODZ74" s="15"/>
      <c r="OEA74" s="82"/>
      <c r="OEC74" s="83"/>
      <c r="OEE74" s="22"/>
      <c r="OEG74" s="18"/>
      <c r="OEI74" s="19"/>
      <c r="OEO74" s="84"/>
      <c r="OEX74" s="83"/>
      <c r="OFB74" s="81"/>
      <c r="OFC74" s="15"/>
      <c r="OFD74" s="82"/>
      <c r="OFF74" s="83"/>
      <c r="OFH74" s="22"/>
      <c r="OFJ74" s="18"/>
      <c r="OFL74" s="19"/>
      <c r="OFR74" s="84"/>
      <c r="OGA74" s="83"/>
      <c r="OGE74" s="81"/>
      <c r="OGF74" s="15"/>
      <c r="OGG74" s="82"/>
      <c r="OGI74" s="83"/>
      <c r="OGK74" s="22"/>
      <c r="OGM74" s="18"/>
      <c r="OGO74" s="19"/>
      <c r="OGU74" s="84"/>
      <c r="OHD74" s="83"/>
      <c r="OHH74" s="81"/>
      <c r="OHI74" s="15"/>
      <c r="OHJ74" s="82"/>
      <c r="OHL74" s="83"/>
      <c r="OHN74" s="22"/>
      <c r="OHP74" s="18"/>
      <c r="OHR74" s="19"/>
      <c r="OHX74" s="84"/>
      <c r="OIG74" s="83"/>
      <c r="OIK74" s="81"/>
      <c r="OIL74" s="15"/>
      <c r="OIM74" s="82"/>
      <c r="OIO74" s="83"/>
      <c r="OIQ74" s="22"/>
      <c r="OIS74" s="18"/>
      <c r="OIU74" s="19"/>
      <c r="OJA74" s="84"/>
      <c r="OJJ74" s="83"/>
      <c r="OJN74" s="81"/>
      <c r="OJO74" s="15"/>
      <c r="OJP74" s="82"/>
      <c r="OJR74" s="83"/>
      <c r="OJT74" s="22"/>
      <c r="OJV74" s="18"/>
      <c r="OJX74" s="19"/>
      <c r="OKD74" s="84"/>
      <c r="OKM74" s="83"/>
      <c r="OKQ74" s="81"/>
      <c r="OKR74" s="15"/>
      <c r="OKS74" s="82"/>
      <c r="OKU74" s="83"/>
      <c r="OKW74" s="22"/>
      <c r="OKY74" s="18"/>
      <c r="OLA74" s="19"/>
      <c r="OLG74" s="84"/>
      <c r="OLP74" s="83"/>
      <c r="OLT74" s="81"/>
      <c r="OLU74" s="15"/>
      <c r="OLV74" s="82"/>
      <c r="OLX74" s="83"/>
      <c r="OLZ74" s="22"/>
      <c r="OMB74" s="18"/>
      <c r="OMD74" s="19"/>
      <c r="OMJ74" s="84"/>
      <c r="OMS74" s="83"/>
      <c r="OMW74" s="81"/>
      <c r="OMX74" s="15"/>
      <c r="OMY74" s="82"/>
      <c r="ONA74" s="83"/>
      <c r="ONC74" s="22"/>
      <c r="ONE74" s="18"/>
      <c r="ONG74" s="19"/>
      <c r="ONM74" s="84"/>
      <c r="ONV74" s="83"/>
      <c r="ONZ74" s="81"/>
      <c r="OOA74" s="15"/>
      <c r="OOB74" s="82"/>
      <c r="OOD74" s="83"/>
      <c r="OOF74" s="22"/>
      <c r="OOH74" s="18"/>
      <c r="OOJ74" s="19"/>
      <c r="OOP74" s="84"/>
      <c r="OOY74" s="83"/>
      <c r="OPC74" s="81"/>
      <c r="OPD74" s="15"/>
      <c r="OPE74" s="82"/>
      <c r="OPG74" s="83"/>
      <c r="OPI74" s="22"/>
      <c r="OPK74" s="18"/>
      <c r="OPM74" s="19"/>
      <c r="OPS74" s="84"/>
      <c r="OQB74" s="83"/>
      <c r="OQF74" s="81"/>
      <c r="OQG74" s="15"/>
      <c r="OQH74" s="82"/>
      <c r="OQJ74" s="83"/>
      <c r="OQL74" s="22"/>
      <c r="OQN74" s="18"/>
      <c r="OQP74" s="19"/>
      <c r="OQV74" s="84"/>
      <c r="ORE74" s="83"/>
      <c r="ORI74" s="81"/>
      <c r="ORJ74" s="15"/>
      <c r="ORK74" s="82"/>
      <c r="ORM74" s="83"/>
      <c r="ORO74" s="22"/>
      <c r="ORQ74" s="18"/>
      <c r="ORS74" s="19"/>
      <c r="ORY74" s="84"/>
      <c r="OSH74" s="83"/>
      <c r="OSL74" s="81"/>
      <c r="OSM74" s="15"/>
      <c r="OSN74" s="82"/>
      <c r="OSP74" s="83"/>
      <c r="OSR74" s="22"/>
      <c r="OST74" s="18"/>
      <c r="OSV74" s="19"/>
      <c r="OTB74" s="84"/>
      <c r="OTK74" s="83"/>
      <c r="OTO74" s="81"/>
      <c r="OTP74" s="15"/>
      <c r="OTQ74" s="82"/>
      <c r="OTS74" s="83"/>
      <c r="OTU74" s="22"/>
      <c r="OTW74" s="18"/>
      <c r="OTY74" s="19"/>
      <c r="OUE74" s="84"/>
      <c r="OUN74" s="83"/>
      <c r="OUR74" s="81"/>
      <c r="OUS74" s="15"/>
      <c r="OUT74" s="82"/>
      <c r="OUV74" s="83"/>
      <c r="OUX74" s="22"/>
      <c r="OUZ74" s="18"/>
      <c r="OVB74" s="19"/>
      <c r="OVH74" s="84"/>
      <c r="OVQ74" s="83"/>
      <c r="OVU74" s="81"/>
      <c r="OVV74" s="15"/>
      <c r="OVW74" s="82"/>
      <c r="OVY74" s="83"/>
      <c r="OWA74" s="22"/>
      <c r="OWC74" s="18"/>
      <c r="OWE74" s="19"/>
      <c r="OWK74" s="84"/>
      <c r="OWT74" s="83"/>
      <c r="OWX74" s="81"/>
      <c r="OWY74" s="15"/>
      <c r="OWZ74" s="82"/>
      <c r="OXB74" s="83"/>
      <c r="OXD74" s="22"/>
      <c r="OXF74" s="18"/>
      <c r="OXH74" s="19"/>
      <c r="OXN74" s="84"/>
      <c r="OXW74" s="83"/>
      <c r="OYA74" s="81"/>
      <c r="OYB74" s="15"/>
      <c r="OYC74" s="82"/>
      <c r="OYE74" s="83"/>
      <c r="OYG74" s="22"/>
      <c r="OYI74" s="18"/>
      <c r="OYK74" s="19"/>
      <c r="OYQ74" s="84"/>
      <c r="OYZ74" s="83"/>
      <c r="OZD74" s="81"/>
      <c r="OZE74" s="15"/>
      <c r="OZF74" s="82"/>
      <c r="OZH74" s="83"/>
      <c r="OZJ74" s="22"/>
      <c r="OZL74" s="18"/>
      <c r="OZN74" s="19"/>
      <c r="OZT74" s="84"/>
      <c r="PAC74" s="83"/>
      <c r="PAG74" s="81"/>
      <c r="PAH74" s="15"/>
      <c r="PAI74" s="82"/>
      <c r="PAK74" s="83"/>
      <c r="PAM74" s="22"/>
      <c r="PAO74" s="18"/>
      <c r="PAQ74" s="19"/>
      <c r="PAW74" s="84"/>
      <c r="PBF74" s="83"/>
      <c r="PBJ74" s="81"/>
      <c r="PBK74" s="15"/>
      <c r="PBL74" s="82"/>
      <c r="PBN74" s="83"/>
      <c r="PBP74" s="22"/>
      <c r="PBR74" s="18"/>
      <c r="PBT74" s="19"/>
      <c r="PBZ74" s="84"/>
      <c r="PCI74" s="83"/>
      <c r="PCM74" s="81"/>
      <c r="PCN74" s="15"/>
      <c r="PCO74" s="82"/>
      <c r="PCQ74" s="83"/>
      <c r="PCS74" s="22"/>
      <c r="PCU74" s="18"/>
      <c r="PCW74" s="19"/>
      <c r="PDC74" s="84"/>
      <c r="PDL74" s="83"/>
      <c r="PDP74" s="81"/>
      <c r="PDQ74" s="15"/>
      <c r="PDR74" s="82"/>
      <c r="PDT74" s="83"/>
      <c r="PDV74" s="22"/>
      <c r="PDX74" s="18"/>
      <c r="PDZ74" s="19"/>
      <c r="PEF74" s="84"/>
      <c r="PEO74" s="83"/>
      <c r="PES74" s="81"/>
      <c r="PET74" s="15"/>
      <c r="PEU74" s="82"/>
      <c r="PEW74" s="83"/>
      <c r="PEY74" s="22"/>
      <c r="PFA74" s="18"/>
      <c r="PFC74" s="19"/>
      <c r="PFI74" s="84"/>
      <c r="PFR74" s="83"/>
      <c r="PFV74" s="81"/>
      <c r="PFW74" s="15"/>
      <c r="PFX74" s="82"/>
      <c r="PFZ74" s="83"/>
      <c r="PGB74" s="22"/>
      <c r="PGD74" s="18"/>
      <c r="PGF74" s="19"/>
      <c r="PGL74" s="84"/>
      <c r="PGU74" s="83"/>
      <c r="PGY74" s="81"/>
      <c r="PGZ74" s="15"/>
      <c r="PHA74" s="82"/>
      <c r="PHC74" s="83"/>
      <c r="PHE74" s="22"/>
      <c r="PHG74" s="18"/>
      <c r="PHI74" s="19"/>
      <c r="PHO74" s="84"/>
      <c r="PHX74" s="83"/>
      <c r="PIB74" s="81"/>
      <c r="PIC74" s="15"/>
      <c r="PID74" s="82"/>
      <c r="PIF74" s="83"/>
      <c r="PIH74" s="22"/>
      <c r="PIJ74" s="18"/>
      <c r="PIL74" s="19"/>
      <c r="PIR74" s="84"/>
      <c r="PJA74" s="83"/>
      <c r="PJE74" s="81"/>
      <c r="PJF74" s="15"/>
      <c r="PJG74" s="82"/>
      <c r="PJI74" s="83"/>
      <c r="PJK74" s="22"/>
      <c r="PJM74" s="18"/>
      <c r="PJO74" s="19"/>
      <c r="PJU74" s="84"/>
      <c r="PKD74" s="83"/>
      <c r="PKH74" s="81"/>
      <c r="PKI74" s="15"/>
      <c r="PKJ74" s="82"/>
      <c r="PKL74" s="83"/>
      <c r="PKN74" s="22"/>
      <c r="PKP74" s="18"/>
      <c r="PKR74" s="19"/>
      <c r="PKX74" s="84"/>
      <c r="PLG74" s="83"/>
      <c r="PLK74" s="81"/>
      <c r="PLL74" s="15"/>
      <c r="PLM74" s="82"/>
      <c r="PLO74" s="83"/>
      <c r="PLQ74" s="22"/>
      <c r="PLS74" s="18"/>
      <c r="PLU74" s="19"/>
      <c r="PMA74" s="84"/>
      <c r="PMJ74" s="83"/>
      <c r="PMN74" s="81"/>
      <c r="PMO74" s="15"/>
      <c r="PMP74" s="82"/>
      <c r="PMR74" s="83"/>
      <c r="PMT74" s="22"/>
      <c r="PMV74" s="18"/>
      <c r="PMX74" s="19"/>
      <c r="PND74" s="84"/>
      <c r="PNM74" s="83"/>
      <c r="PNQ74" s="81"/>
      <c r="PNR74" s="15"/>
      <c r="PNS74" s="82"/>
      <c r="PNU74" s="83"/>
      <c r="PNW74" s="22"/>
      <c r="PNY74" s="18"/>
      <c r="POA74" s="19"/>
      <c r="POG74" s="84"/>
      <c r="POP74" s="83"/>
      <c r="POT74" s="81"/>
      <c r="POU74" s="15"/>
      <c r="POV74" s="82"/>
      <c r="POX74" s="83"/>
      <c r="POZ74" s="22"/>
      <c r="PPB74" s="18"/>
      <c r="PPD74" s="19"/>
      <c r="PPJ74" s="84"/>
      <c r="PPS74" s="83"/>
      <c r="PPW74" s="81"/>
      <c r="PPX74" s="15"/>
      <c r="PPY74" s="82"/>
      <c r="PQA74" s="83"/>
      <c r="PQC74" s="22"/>
      <c r="PQE74" s="18"/>
      <c r="PQG74" s="19"/>
      <c r="PQM74" s="84"/>
      <c r="PQV74" s="83"/>
      <c r="PQZ74" s="81"/>
      <c r="PRA74" s="15"/>
      <c r="PRB74" s="82"/>
      <c r="PRD74" s="83"/>
      <c r="PRF74" s="22"/>
      <c r="PRH74" s="18"/>
      <c r="PRJ74" s="19"/>
      <c r="PRP74" s="84"/>
      <c r="PRY74" s="83"/>
      <c r="PSC74" s="81"/>
      <c r="PSD74" s="15"/>
      <c r="PSE74" s="82"/>
      <c r="PSG74" s="83"/>
      <c r="PSI74" s="22"/>
      <c r="PSK74" s="18"/>
      <c r="PSM74" s="19"/>
      <c r="PSS74" s="84"/>
      <c r="PTB74" s="83"/>
      <c r="PTF74" s="81"/>
      <c r="PTG74" s="15"/>
      <c r="PTH74" s="82"/>
      <c r="PTJ74" s="83"/>
      <c r="PTL74" s="22"/>
      <c r="PTN74" s="18"/>
      <c r="PTP74" s="19"/>
      <c r="PTV74" s="84"/>
      <c r="PUE74" s="83"/>
      <c r="PUI74" s="81"/>
      <c r="PUJ74" s="15"/>
      <c r="PUK74" s="82"/>
      <c r="PUM74" s="83"/>
      <c r="PUO74" s="22"/>
      <c r="PUQ74" s="18"/>
      <c r="PUS74" s="19"/>
      <c r="PUY74" s="84"/>
      <c r="PVH74" s="83"/>
      <c r="PVL74" s="81"/>
      <c r="PVM74" s="15"/>
      <c r="PVN74" s="82"/>
      <c r="PVP74" s="83"/>
      <c r="PVR74" s="22"/>
      <c r="PVT74" s="18"/>
      <c r="PVV74" s="19"/>
      <c r="PWB74" s="84"/>
      <c r="PWK74" s="83"/>
      <c r="PWO74" s="81"/>
      <c r="PWP74" s="15"/>
      <c r="PWQ74" s="82"/>
      <c r="PWS74" s="83"/>
      <c r="PWU74" s="22"/>
      <c r="PWW74" s="18"/>
      <c r="PWY74" s="19"/>
      <c r="PXE74" s="84"/>
      <c r="PXN74" s="83"/>
      <c r="PXR74" s="81"/>
      <c r="PXS74" s="15"/>
      <c r="PXT74" s="82"/>
      <c r="PXV74" s="83"/>
      <c r="PXX74" s="22"/>
      <c r="PXZ74" s="18"/>
      <c r="PYB74" s="19"/>
      <c r="PYH74" s="84"/>
      <c r="PYQ74" s="83"/>
      <c r="PYU74" s="81"/>
      <c r="PYV74" s="15"/>
      <c r="PYW74" s="82"/>
      <c r="PYY74" s="83"/>
      <c r="PZA74" s="22"/>
      <c r="PZC74" s="18"/>
      <c r="PZE74" s="19"/>
      <c r="PZK74" s="84"/>
      <c r="PZT74" s="83"/>
      <c r="PZX74" s="81"/>
      <c r="PZY74" s="15"/>
      <c r="PZZ74" s="82"/>
      <c r="QAB74" s="83"/>
      <c r="QAD74" s="22"/>
      <c r="QAF74" s="18"/>
      <c r="QAH74" s="19"/>
      <c r="QAN74" s="84"/>
      <c r="QAW74" s="83"/>
      <c r="QBA74" s="81"/>
      <c r="QBB74" s="15"/>
      <c r="QBC74" s="82"/>
      <c r="QBE74" s="83"/>
      <c r="QBG74" s="22"/>
      <c r="QBI74" s="18"/>
      <c r="QBK74" s="19"/>
      <c r="QBQ74" s="84"/>
      <c r="QBZ74" s="83"/>
      <c r="QCD74" s="81"/>
      <c r="QCE74" s="15"/>
      <c r="QCF74" s="82"/>
      <c r="QCH74" s="83"/>
      <c r="QCJ74" s="22"/>
      <c r="QCL74" s="18"/>
      <c r="QCN74" s="19"/>
      <c r="QCT74" s="84"/>
      <c r="QDC74" s="83"/>
      <c r="QDG74" s="81"/>
      <c r="QDH74" s="15"/>
      <c r="QDI74" s="82"/>
      <c r="QDK74" s="83"/>
      <c r="QDM74" s="22"/>
      <c r="QDO74" s="18"/>
      <c r="QDQ74" s="19"/>
      <c r="QDW74" s="84"/>
      <c r="QEF74" s="83"/>
      <c r="QEJ74" s="81"/>
      <c r="QEK74" s="15"/>
      <c r="QEL74" s="82"/>
      <c r="QEN74" s="83"/>
      <c r="QEP74" s="22"/>
      <c r="QER74" s="18"/>
      <c r="QET74" s="19"/>
      <c r="QEZ74" s="84"/>
      <c r="QFI74" s="83"/>
      <c r="QFM74" s="81"/>
      <c r="QFN74" s="15"/>
      <c r="QFO74" s="82"/>
      <c r="QFQ74" s="83"/>
      <c r="QFS74" s="22"/>
      <c r="QFU74" s="18"/>
      <c r="QFW74" s="19"/>
      <c r="QGC74" s="84"/>
      <c r="QGL74" s="83"/>
      <c r="QGP74" s="81"/>
      <c r="QGQ74" s="15"/>
      <c r="QGR74" s="82"/>
      <c r="QGT74" s="83"/>
      <c r="QGV74" s="22"/>
      <c r="QGX74" s="18"/>
      <c r="QGZ74" s="19"/>
      <c r="QHF74" s="84"/>
      <c r="QHO74" s="83"/>
      <c r="QHS74" s="81"/>
      <c r="QHT74" s="15"/>
      <c r="QHU74" s="82"/>
      <c r="QHW74" s="83"/>
      <c r="QHY74" s="22"/>
      <c r="QIA74" s="18"/>
      <c r="QIC74" s="19"/>
      <c r="QII74" s="84"/>
      <c r="QIR74" s="83"/>
      <c r="QIV74" s="81"/>
      <c r="QIW74" s="15"/>
      <c r="QIX74" s="82"/>
      <c r="QIZ74" s="83"/>
      <c r="QJB74" s="22"/>
      <c r="QJD74" s="18"/>
      <c r="QJF74" s="19"/>
      <c r="QJL74" s="84"/>
      <c r="QJU74" s="83"/>
      <c r="QJY74" s="81"/>
      <c r="QJZ74" s="15"/>
      <c r="QKA74" s="82"/>
      <c r="QKC74" s="83"/>
      <c r="QKE74" s="22"/>
      <c r="QKG74" s="18"/>
      <c r="QKI74" s="19"/>
      <c r="QKO74" s="84"/>
      <c r="QKX74" s="83"/>
      <c r="QLB74" s="81"/>
      <c r="QLC74" s="15"/>
      <c r="QLD74" s="82"/>
      <c r="QLF74" s="83"/>
      <c r="QLH74" s="22"/>
      <c r="QLJ74" s="18"/>
      <c r="QLL74" s="19"/>
      <c r="QLR74" s="84"/>
      <c r="QMA74" s="83"/>
      <c r="QME74" s="81"/>
      <c r="QMF74" s="15"/>
      <c r="QMG74" s="82"/>
      <c r="QMI74" s="83"/>
      <c r="QMK74" s="22"/>
      <c r="QMM74" s="18"/>
      <c r="QMO74" s="19"/>
      <c r="QMU74" s="84"/>
      <c r="QND74" s="83"/>
      <c r="QNH74" s="81"/>
      <c r="QNI74" s="15"/>
      <c r="QNJ74" s="82"/>
      <c r="QNL74" s="83"/>
      <c r="QNN74" s="22"/>
      <c r="QNP74" s="18"/>
      <c r="QNR74" s="19"/>
      <c r="QNX74" s="84"/>
      <c r="QOG74" s="83"/>
      <c r="QOK74" s="81"/>
      <c r="QOL74" s="15"/>
      <c r="QOM74" s="82"/>
      <c r="QOO74" s="83"/>
      <c r="QOQ74" s="22"/>
      <c r="QOS74" s="18"/>
      <c r="QOU74" s="19"/>
      <c r="QPA74" s="84"/>
      <c r="QPJ74" s="83"/>
      <c r="QPN74" s="81"/>
      <c r="QPO74" s="15"/>
      <c r="QPP74" s="82"/>
      <c r="QPR74" s="83"/>
      <c r="QPT74" s="22"/>
      <c r="QPV74" s="18"/>
      <c r="QPX74" s="19"/>
      <c r="QQD74" s="84"/>
      <c r="QQM74" s="83"/>
      <c r="QQQ74" s="81"/>
      <c r="QQR74" s="15"/>
      <c r="QQS74" s="82"/>
      <c r="QQU74" s="83"/>
      <c r="QQW74" s="22"/>
      <c r="QQY74" s="18"/>
      <c r="QRA74" s="19"/>
      <c r="QRG74" s="84"/>
      <c r="QRP74" s="83"/>
      <c r="QRT74" s="81"/>
      <c r="QRU74" s="15"/>
      <c r="QRV74" s="82"/>
      <c r="QRX74" s="83"/>
      <c r="QRZ74" s="22"/>
      <c r="QSB74" s="18"/>
      <c r="QSD74" s="19"/>
      <c r="QSJ74" s="84"/>
      <c r="QSS74" s="83"/>
      <c r="QSW74" s="81"/>
      <c r="QSX74" s="15"/>
      <c r="QSY74" s="82"/>
      <c r="QTA74" s="83"/>
      <c r="QTC74" s="22"/>
      <c r="QTE74" s="18"/>
      <c r="QTG74" s="19"/>
      <c r="QTM74" s="84"/>
      <c r="QTV74" s="83"/>
      <c r="QTZ74" s="81"/>
      <c r="QUA74" s="15"/>
      <c r="QUB74" s="82"/>
      <c r="QUD74" s="83"/>
      <c r="QUF74" s="22"/>
      <c r="QUH74" s="18"/>
      <c r="QUJ74" s="19"/>
      <c r="QUP74" s="84"/>
      <c r="QUY74" s="83"/>
      <c r="QVC74" s="81"/>
      <c r="QVD74" s="15"/>
      <c r="QVE74" s="82"/>
      <c r="QVG74" s="83"/>
      <c r="QVI74" s="22"/>
      <c r="QVK74" s="18"/>
      <c r="QVM74" s="19"/>
      <c r="QVS74" s="84"/>
      <c r="QWB74" s="83"/>
      <c r="QWF74" s="81"/>
      <c r="QWG74" s="15"/>
      <c r="QWH74" s="82"/>
      <c r="QWJ74" s="83"/>
      <c r="QWL74" s="22"/>
      <c r="QWN74" s="18"/>
      <c r="QWP74" s="19"/>
      <c r="QWV74" s="84"/>
      <c r="QXE74" s="83"/>
      <c r="QXI74" s="81"/>
      <c r="QXJ74" s="15"/>
      <c r="QXK74" s="82"/>
      <c r="QXM74" s="83"/>
      <c r="QXO74" s="22"/>
      <c r="QXQ74" s="18"/>
      <c r="QXS74" s="19"/>
      <c r="QXY74" s="84"/>
      <c r="QYH74" s="83"/>
      <c r="QYL74" s="81"/>
      <c r="QYM74" s="15"/>
      <c r="QYN74" s="82"/>
      <c r="QYP74" s="83"/>
      <c r="QYR74" s="22"/>
      <c r="QYT74" s="18"/>
      <c r="QYV74" s="19"/>
      <c r="QZB74" s="84"/>
      <c r="QZK74" s="83"/>
      <c r="QZO74" s="81"/>
      <c r="QZP74" s="15"/>
      <c r="QZQ74" s="82"/>
      <c r="QZS74" s="83"/>
      <c r="QZU74" s="22"/>
      <c r="QZW74" s="18"/>
      <c r="QZY74" s="19"/>
      <c r="RAE74" s="84"/>
      <c r="RAN74" s="83"/>
      <c r="RAR74" s="81"/>
      <c r="RAS74" s="15"/>
      <c r="RAT74" s="82"/>
      <c r="RAV74" s="83"/>
      <c r="RAX74" s="22"/>
      <c r="RAZ74" s="18"/>
      <c r="RBB74" s="19"/>
      <c r="RBH74" s="84"/>
      <c r="RBQ74" s="83"/>
      <c r="RBU74" s="81"/>
      <c r="RBV74" s="15"/>
      <c r="RBW74" s="82"/>
      <c r="RBY74" s="83"/>
      <c r="RCA74" s="22"/>
      <c r="RCC74" s="18"/>
      <c r="RCE74" s="19"/>
      <c r="RCK74" s="84"/>
      <c r="RCT74" s="83"/>
      <c r="RCX74" s="81"/>
      <c r="RCY74" s="15"/>
      <c r="RCZ74" s="82"/>
      <c r="RDB74" s="83"/>
      <c r="RDD74" s="22"/>
      <c r="RDF74" s="18"/>
      <c r="RDH74" s="19"/>
      <c r="RDN74" s="84"/>
      <c r="RDW74" s="83"/>
      <c r="REA74" s="81"/>
      <c r="REB74" s="15"/>
      <c r="REC74" s="82"/>
      <c r="REE74" s="83"/>
      <c r="REG74" s="22"/>
      <c r="REI74" s="18"/>
      <c r="REK74" s="19"/>
      <c r="REQ74" s="84"/>
      <c r="REZ74" s="83"/>
      <c r="RFD74" s="81"/>
      <c r="RFE74" s="15"/>
      <c r="RFF74" s="82"/>
      <c r="RFH74" s="83"/>
      <c r="RFJ74" s="22"/>
      <c r="RFL74" s="18"/>
      <c r="RFN74" s="19"/>
      <c r="RFT74" s="84"/>
      <c r="RGC74" s="83"/>
      <c r="RGG74" s="81"/>
      <c r="RGH74" s="15"/>
      <c r="RGI74" s="82"/>
      <c r="RGK74" s="83"/>
      <c r="RGM74" s="22"/>
      <c r="RGO74" s="18"/>
      <c r="RGQ74" s="19"/>
      <c r="RGW74" s="84"/>
      <c r="RHF74" s="83"/>
      <c r="RHJ74" s="81"/>
      <c r="RHK74" s="15"/>
      <c r="RHL74" s="82"/>
      <c r="RHN74" s="83"/>
      <c r="RHP74" s="22"/>
      <c r="RHR74" s="18"/>
      <c r="RHT74" s="19"/>
      <c r="RHZ74" s="84"/>
      <c r="RII74" s="83"/>
      <c r="RIM74" s="81"/>
      <c r="RIN74" s="15"/>
      <c r="RIO74" s="82"/>
      <c r="RIQ74" s="83"/>
      <c r="RIS74" s="22"/>
      <c r="RIU74" s="18"/>
      <c r="RIW74" s="19"/>
      <c r="RJC74" s="84"/>
      <c r="RJL74" s="83"/>
      <c r="RJP74" s="81"/>
      <c r="RJQ74" s="15"/>
      <c r="RJR74" s="82"/>
      <c r="RJT74" s="83"/>
      <c r="RJV74" s="22"/>
      <c r="RJX74" s="18"/>
      <c r="RJZ74" s="19"/>
      <c r="RKF74" s="84"/>
      <c r="RKO74" s="83"/>
      <c r="RKS74" s="81"/>
      <c r="RKT74" s="15"/>
      <c r="RKU74" s="82"/>
      <c r="RKW74" s="83"/>
      <c r="RKY74" s="22"/>
      <c r="RLA74" s="18"/>
      <c r="RLC74" s="19"/>
      <c r="RLI74" s="84"/>
      <c r="RLR74" s="83"/>
      <c r="RLV74" s="81"/>
      <c r="RLW74" s="15"/>
      <c r="RLX74" s="82"/>
      <c r="RLZ74" s="83"/>
      <c r="RMB74" s="22"/>
      <c r="RMD74" s="18"/>
      <c r="RMF74" s="19"/>
      <c r="RML74" s="84"/>
      <c r="RMU74" s="83"/>
      <c r="RMY74" s="81"/>
      <c r="RMZ74" s="15"/>
      <c r="RNA74" s="82"/>
      <c r="RNC74" s="83"/>
      <c r="RNE74" s="22"/>
      <c r="RNG74" s="18"/>
      <c r="RNI74" s="19"/>
      <c r="RNO74" s="84"/>
      <c r="RNX74" s="83"/>
      <c r="ROB74" s="81"/>
      <c r="ROC74" s="15"/>
      <c r="ROD74" s="82"/>
      <c r="ROF74" s="83"/>
      <c r="ROH74" s="22"/>
      <c r="ROJ74" s="18"/>
      <c r="ROL74" s="19"/>
      <c r="ROR74" s="84"/>
      <c r="RPA74" s="83"/>
      <c r="RPE74" s="81"/>
      <c r="RPF74" s="15"/>
      <c r="RPG74" s="82"/>
      <c r="RPI74" s="83"/>
      <c r="RPK74" s="22"/>
      <c r="RPM74" s="18"/>
      <c r="RPO74" s="19"/>
      <c r="RPU74" s="84"/>
      <c r="RQD74" s="83"/>
      <c r="RQH74" s="81"/>
      <c r="RQI74" s="15"/>
      <c r="RQJ74" s="82"/>
      <c r="RQL74" s="83"/>
      <c r="RQN74" s="22"/>
      <c r="RQP74" s="18"/>
      <c r="RQR74" s="19"/>
      <c r="RQX74" s="84"/>
      <c r="RRG74" s="83"/>
      <c r="RRK74" s="81"/>
      <c r="RRL74" s="15"/>
      <c r="RRM74" s="82"/>
      <c r="RRO74" s="83"/>
      <c r="RRQ74" s="22"/>
      <c r="RRS74" s="18"/>
      <c r="RRU74" s="19"/>
      <c r="RSA74" s="84"/>
      <c r="RSJ74" s="83"/>
      <c r="RSN74" s="81"/>
      <c r="RSO74" s="15"/>
      <c r="RSP74" s="82"/>
      <c r="RSR74" s="83"/>
      <c r="RST74" s="22"/>
      <c r="RSV74" s="18"/>
      <c r="RSX74" s="19"/>
      <c r="RTD74" s="84"/>
      <c r="RTM74" s="83"/>
      <c r="RTQ74" s="81"/>
      <c r="RTR74" s="15"/>
      <c r="RTS74" s="82"/>
      <c r="RTU74" s="83"/>
      <c r="RTW74" s="22"/>
      <c r="RTY74" s="18"/>
      <c r="RUA74" s="19"/>
      <c r="RUG74" s="84"/>
      <c r="RUP74" s="83"/>
      <c r="RUT74" s="81"/>
      <c r="RUU74" s="15"/>
      <c r="RUV74" s="82"/>
      <c r="RUX74" s="83"/>
      <c r="RUZ74" s="22"/>
      <c r="RVB74" s="18"/>
      <c r="RVD74" s="19"/>
      <c r="RVJ74" s="84"/>
      <c r="RVS74" s="83"/>
      <c r="RVW74" s="81"/>
      <c r="RVX74" s="15"/>
      <c r="RVY74" s="82"/>
      <c r="RWA74" s="83"/>
      <c r="RWC74" s="22"/>
      <c r="RWE74" s="18"/>
      <c r="RWG74" s="19"/>
      <c r="RWM74" s="84"/>
      <c r="RWV74" s="83"/>
      <c r="RWZ74" s="81"/>
      <c r="RXA74" s="15"/>
      <c r="RXB74" s="82"/>
      <c r="RXD74" s="83"/>
      <c r="RXF74" s="22"/>
      <c r="RXH74" s="18"/>
      <c r="RXJ74" s="19"/>
      <c r="RXP74" s="84"/>
      <c r="RXY74" s="83"/>
      <c r="RYC74" s="81"/>
      <c r="RYD74" s="15"/>
      <c r="RYE74" s="82"/>
      <c r="RYG74" s="83"/>
      <c r="RYI74" s="22"/>
      <c r="RYK74" s="18"/>
      <c r="RYM74" s="19"/>
      <c r="RYS74" s="84"/>
      <c r="RZB74" s="83"/>
      <c r="RZF74" s="81"/>
      <c r="RZG74" s="15"/>
      <c r="RZH74" s="82"/>
      <c r="RZJ74" s="83"/>
      <c r="RZL74" s="22"/>
      <c r="RZN74" s="18"/>
      <c r="RZP74" s="19"/>
      <c r="RZV74" s="84"/>
      <c r="SAE74" s="83"/>
      <c r="SAI74" s="81"/>
      <c r="SAJ74" s="15"/>
      <c r="SAK74" s="82"/>
      <c r="SAM74" s="83"/>
      <c r="SAO74" s="22"/>
      <c r="SAQ74" s="18"/>
      <c r="SAS74" s="19"/>
      <c r="SAY74" s="84"/>
      <c r="SBH74" s="83"/>
      <c r="SBL74" s="81"/>
      <c r="SBM74" s="15"/>
      <c r="SBN74" s="82"/>
      <c r="SBP74" s="83"/>
      <c r="SBR74" s="22"/>
      <c r="SBT74" s="18"/>
      <c r="SBV74" s="19"/>
      <c r="SCB74" s="84"/>
      <c r="SCK74" s="83"/>
      <c r="SCO74" s="81"/>
      <c r="SCP74" s="15"/>
      <c r="SCQ74" s="82"/>
      <c r="SCS74" s="83"/>
      <c r="SCU74" s="22"/>
      <c r="SCW74" s="18"/>
      <c r="SCY74" s="19"/>
      <c r="SDE74" s="84"/>
      <c r="SDN74" s="83"/>
      <c r="SDR74" s="81"/>
      <c r="SDS74" s="15"/>
      <c r="SDT74" s="82"/>
      <c r="SDV74" s="83"/>
      <c r="SDX74" s="22"/>
      <c r="SDZ74" s="18"/>
      <c r="SEB74" s="19"/>
      <c r="SEH74" s="84"/>
      <c r="SEQ74" s="83"/>
      <c r="SEU74" s="81"/>
      <c r="SEV74" s="15"/>
      <c r="SEW74" s="82"/>
      <c r="SEY74" s="83"/>
      <c r="SFA74" s="22"/>
      <c r="SFC74" s="18"/>
      <c r="SFE74" s="19"/>
      <c r="SFK74" s="84"/>
      <c r="SFT74" s="83"/>
      <c r="SFX74" s="81"/>
      <c r="SFY74" s="15"/>
      <c r="SFZ74" s="82"/>
      <c r="SGB74" s="83"/>
      <c r="SGD74" s="22"/>
      <c r="SGF74" s="18"/>
      <c r="SGH74" s="19"/>
      <c r="SGN74" s="84"/>
      <c r="SGW74" s="83"/>
      <c r="SHA74" s="81"/>
      <c r="SHB74" s="15"/>
      <c r="SHC74" s="82"/>
      <c r="SHE74" s="83"/>
      <c r="SHG74" s="22"/>
      <c r="SHI74" s="18"/>
      <c r="SHK74" s="19"/>
      <c r="SHQ74" s="84"/>
      <c r="SHZ74" s="83"/>
      <c r="SID74" s="81"/>
      <c r="SIE74" s="15"/>
      <c r="SIF74" s="82"/>
      <c r="SIH74" s="83"/>
      <c r="SIJ74" s="22"/>
      <c r="SIL74" s="18"/>
      <c r="SIN74" s="19"/>
      <c r="SIT74" s="84"/>
      <c r="SJC74" s="83"/>
      <c r="SJG74" s="81"/>
      <c r="SJH74" s="15"/>
      <c r="SJI74" s="82"/>
      <c r="SJK74" s="83"/>
      <c r="SJM74" s="22"/>
      <c r="SJO74" s="18"/>
      <c r="SJQ74" s="19"/>
      <c r="SJW74" s="84"/>
      <c r="SKF74" s="83"/>
      <c r="SKJ74" s="81"/>
      <c r="SKK74" s="15"/>
      <c r="SKL74" s="82"/>
      <c r="SKN74" s="83"/>
      <c r="SKP74" s="22"/>
      <c r="SKR74" s="18"/>
      <c r="SKT74" s="19"/>
      <c r="SKZ74" s="84"/>
      <c r="SLI74" s="83"/>
      <c r="SLM74" s="81"/>
      <c r="SLN74" s="15"/>
      <c r="SLO74" s="82"/>
      <c r="SLQ74" s="83"/>
      <c r="SLS74" s="22"/>
      <c r="SLU74" s="18"/>
      <c r="SLW74" s="19"/>
      <c r="SMC74" s="84"/>
      <c r="SML74" s="83"/>
      <c r="SMP74" s="81"/>
      <c r="SMQ74" s="15"/>
      <c r="SMR74" s="82"/>
      <c r="SMT74" s="83"/>
      <c r="SMV74" s="22"/>
      <c r="SMX74" s="18"/>
      <c r="SMZ74" s="19"/>
      <c r="SNF74" s="84"/>
      <c r="SNO74" s="83"/>
      <c r="SNS74" s="81"/>
      <c r="SNT74" s="15"/>
      <c r="SNU74" s="82"/>
      <c r="SNW74" s="83"/>
      <c r="SNY74" s="22"/>
      <c r="SOA74" s="18"/>
      <c r="SOC74" s="19"/>
      <c r="SOI74" s="84"/>
      <c r="SOR74" s="83"/>
      <c r="SOV74" s="81"/>
      <c r="SOW74" s="15"/>
      <c r="SOX74" s="82"/>
      <c r="SOZ74" s="83"/>
      <c r="SPB74" s="22"/>
      <c r="SPD74" s="18"/>
      <c r="SPF74" s="19"/>
      <c r="SPL74" s="84"/>
      <c r="SPU74" s="83"/>
      <c r="SPY74" s="81"/>
      <c r="SPZ74" s="15"/>
      <c r="SQA74" s="82"/>
      <c r="SQC74" s="83"/>
      <c r="SQE74" s="22"/>
      <c r="SQG74" s="18"/>
      <c r="SQI74" s="19"/>
      <c r="SQO74" s="84"/>
      <c r="SQX74" s="83"/>
      <c r="SRB74" s="81"/>
      <c r="SRC74" s="15"/>
      <c r="SRD74" s="82"/>
      <c r="SRF74" s="83"/>
      <c r="SRH74" s="22"/>
      <c r="SRJ74" s="18"/>
      <c r="SRL74" s="19"/>
      <c r="SRR74" s="84"/>
      <c r="SSA74" s="83"/>
      <c r="SSE74" s="81"/>
      <c r="SSF74" s="15"/>
      <c r="SSG74" s="82"/>
      <c r="SSI74" s="83"/>
      <c r="SSK74" s="22"/>
      <c r="SSM74" s="18"/>
      <c r="SSO74" s="19"/>
      <c r="SSU74" s="84"/>
      <c r="STD74" s="83"/>
      <c r="STH74" s="81"/>
      <c r="STI74" s="15"/>
      <c r="STJ74" s="82"/>
      <c r="STL74" s="83"/>
      <c r="STN74" s="22"/>
      <c r="STP74" s="18"/>
      <c r="STR74" s="19"/>
      <c r="STX74" s="84"/>
      <c r="SUG74" s="83"/>
      <c r="SUK74" s="81"/>
      <c r="SUL74" s="15"/>
      <c r="SUM74" s="82"/>
      <c r="SUO74" s="83"/>
      <c r="SUQ74" s="22"/>
      <c r="SUS74" s="18"/>
      <c r="SUU74" s="19"/>
      <c r="SVA74" s="84"/>
      <c r="SVJ74" s="83"/>
      <c r="SVN74" s="81"/>
      <c r="SVO74" s="15"/>
      <c r="SVP74" s="82"/>
      <c r="SVR74" s="83"/>
      <c r="SVT74" s="22"/>
      <c r="SVV74" s="18"/>
      <c r="SVX74" s="19"/>
      <c r="SWD74" s="84"/>
      <c r="SWM74" s="83"/>
      <c r="SWQ74" s="81"/>
      <c r="SWR74" s="15"/>
      <c r="SWS74" s="82"/>
      <c r="SWU74" s="83"/>
      <c r="SWW74" s="22"/>
      <c r="SWY74" s="18"/>
      <c r="SXA74" s="19"/>
      <c r="SXG74" s="84"/>
      <c r="SXP74" s="83"/>
      <c r="SXT74" s="81"/>
      <c r="SXU74" s="15"/>
      <c r="SXV74" s="82"/>
      <c r="SXX74" s="83"/>
      <c r="SXZ74" s="22"/>
      <c r="SYB74" s="18"/>
      <c r="SYD74" s="19"/>
      <c r="SYJ74" s="84"/>
      <c r="SYS74" s="83"/>
      <c r="SYW74" s="81"/>
      <c r="SYX74" s="15"/>
      <c r="SYY74" s="82"/>
      <c r="SZA74" s="83"/>
      <c r="SZC74" s="22"/>
      <c r="SZE74" s="18"/>
      <c r="SZG74" s="19"/>
      <c r="SZM74" s="84"/>
      <c r="SZV74" s="83"/>
      <c r="SZZ74" s="81"/>
      <c r="TAA74" s="15"/>
      <c r="TAB74" s="82"/>
      <c r="TAD74" s="83"/>
      <c r="TAF74" s="22"/>
      <c r="TAH74" s="18"/>
      <c r="TAJ74" s="19"/>
      <c r="TAP74" s="84"/>
      <c r="TAY74" s="83"/>
      <c r="TBC74" s="81"/>
      <c r="TBD74" s="15"/>
      <c r="TBE74" s="82"/>
      <c r="TBG74" s="83"/>
      <c r="TBI74" s="22"/>
      <c r="TBK74" s="18"/>
      <c r="TBM74" s="19"/>
      <c r="TBS74" s="84"/>
      <c r="TCB74" s="83"/>
      <c r="TCF74" s="81"/>
      <c r="TCG74" s="15"/>
      <c r="TCH74" s="82"/>
      <c r="TCJ74" s="83"/>
      <c r="TCL74" s="22"/>
      <c r="TCN74" s="18"/>
      <c r="TCP74" s="19"/>
      <c r="TCV74" s="84"/>
      <c r="TDE74" s="83"/>
      <c r="TDI74" s="81"/>
      <c r="TDJ74" s="15"/>
      <c r="TDK74" s="82"/>
      <c r="TDM74" s="83"/>
      <c r="TDO74" s="22"/>
      <c r="TDQ74" s="18"/>
      <c r="TDS74" s="19"/>
      <c r="TDY74" s="84"/>
      <c r="TEH74" s="83"/>
      <c r="TEL74" s="81"/>
      <c r="TEM74" s="15"/>
      <c r="TEN74" s="82"/>
      <c r="TEP74" s="83"/>
      <c r="TER74" s="22"/>
      <c r="TET74" s="18"/>
      <c r="TEV74" s="19"/>
      <c r="TFB74" s="84"/>
      <c r="TFK74" s="83"/>
      <c r="TFO74" s="81"/>
      <c r="TFP74" s="15"/>
      <c r="TFQ74" s="82"/>
      <c r="TFS74" s="83"/>
      <c r="TFU74" s="22"/>
      <c r="TFW74" s="18"/>
      <c r="TFY74" s="19"/>
      <c r="TGE74" s="84"/>
      <c r="TGN74" s="83"/>
      <c r="TGR74" s="81"/>
      <c r="TGS74" s="15"/>
      <c r="TGT74" s="82"/>
      <c r="TGV74" s="83"/>
      <c r="TGX74" s="22"/>
      <c r="TGZ74" s="18"/>
      <c r="THB74" s="19"/>
      <c r="THH74" s="84"/>
      <c r="THQ74" s="83"/>
      <c r="THU74" s="81"/>
      <c r="THV74" s="15"/>
      <c r="THW74" s="82"/>
      <c r="THY74" s="83"/>
      <c r="TIA74" s="22"/>
      <c r="TIC74" s="18"/>
      <c r="TIE74" s="19"/>
      <c r="TIK74" s="84"/>
      <c r="TIT74" s="83"/>
      <c r="TIX74" s="81"/>
      <c r="TIY74" s="15"/>
      <c r="TIZ74" s="82"/>
      <c r="TJB74" s="83"/>
      <c r="TJD74" s="22"/>
      <c r="TJF74" s="18"/>
      <c r="TJH74" s="19"/>
      <c r="TJN74" s="84"/>
      <c r="TJW74" s="83"/>
      <c r="TKA74" s="81"/>
      <c r="TKB74" s="15"/>
      <c r="TKC74" s="82"/>
      <c r="TKE74" s="83"/>
      <c r="TKG74" s="22"/>
      <c r="TKI74" s="18"/>
      <c r="TKK74" s="19"/>
      <c r="TKQ74" s="84"/>
      <c r="TKZ74" s="83"/>
      <c r="TLD74" s="81"/>
      <c r="TLE74" s="15"/>
      <c r="TLF74" s="82"/>
      <c r="TLH74" s="83"/>
      <c r="TLJ74" s="22"/>
      <c r="TLL74" s="18"/>
      <c r="TLN74" s="19"/>
      <c r="TLT74" s="84"/>
      <c r="TMC74" s="83"/>
      <c r="TMG74" s="81"/>
      <c r="TMH74" s="15"/>
      <c r="TMI74" s="82"/>
      <c r="TMK74" s="83"/>
      <c r="TMM74" s="22"/>
      <c r="TMO74" s="18"/>
      <c r="TMQ74" s="19"/>
      <c r="TMW74" s="84"/>
      <c r="TNF74" s="83"/>
      <c r="TNJ74" s="81"/>
      <c r="TNK74" s="15"/>
      <c r="TNL74" s="82"/>
      <c r="TNN74" s="83"/>
      <c r="TNP74" s="22"/>
      <c r="TNR74" s="18"/>
      <c r="TNT74" s="19"/>
      <c r="TNZ74" s="84"/>
      <c r="TOI74" s="83"/>
      <c r="TOM74" s="81"/>
      <c r="TON74" s="15"/>
      <c r="TOO74" s="82"/>
      <c r="TOQ74" s="83"/>
      <c r="TOS74" s="22"/>
      <c r="TOU74" s="18"/>
      <c r="TOW74" s="19"/>
      <c r="TPC74" s="84"/>
      <c r="TPL74" s="83"/>
      <c r="TPP74" s="81"/>
      <c r="TPQ74" s="15"/>
      <c r="TPR74" s="82"/>
      <c r="TPT74" s="83"/>
      <c r="TPV74" s="22"/>
      <c r="TPX74" s="18"/>
      <c r="TPZ74" s="19"/>
      <c r="TQF74" s="84"/>
      <c r="TQO74" s="83"/>
      <c r="TQS74" s="81"/>
      <c r="TQT74" s="15"/>
      <c r="TQU74" s="82"/>
      <c r="TQW74" s="83"/>
      <c r="TQY74" s="22"/>
      <c r="TRA74" s="18"/>
      <c r="TRC74" s="19"/>
      <c r="TRI74" s="84"/>
      <c r="TRR74" s="83"/>
      <c r="TRV74" s="81"/>
      <c r="TRW74" s="15"/>
      <c r="TRX74" s="82"/>
      <c r="TRZ74" s="83"/>
      <c r="TSB74" s="22"/>
      <c r="TSD74" s="18"/>
      <c r="TSF74" s="19"/>
      <c r="TSL74" s="84"/>
      <c r="TSU74" s="83"/>
      <c r="TSY74" s="81"/>
      <c r="TSZ74" s="15"/>
      <c r="TTA74" s="82"/>
      <c r="TTC74" s="83"/>
      <c r="TTE74" s="22"/>
      <c r="TTG74" s="18"/>
      <c r="TTI74" s="19"/>
      <c r="TTO74" s="84"/>
      <c r="TTX74" s="83"/>
      <c r="TUB74" s="81"/>
      <c r="TUC74" s="15"/>
      <c r="TUD74" s="82"/>
      <c r="TUF74" s="83"/>
      <c r="TUH74" s="22"/>
      <c r="TUJ74" s="18"/>
      <c r="TUL74" s="19"/>
      <c r="TUR74" s="84"/>
      <c r="TVA74" s="83"/>
      <c r="TVE74" s="81"/>
      <c r="TVF74" s="15"/>
      <c r="TVG74" s="82"/>
      <c r="TVI74" s="83"/>
      <c r="TVK74" s="22"/>
      <c r="TVM74" s="18"/>
      <c r="TVO74" s="19"/>
      <c r="TVU74" s="84"/>
      <c r="TWD74" s="83"/>
      <c r="TWH74" s="81"/>
      <c r="TWI74" s="15"/>
      <c r="TWJ74" s="82"/>
      <c r="TWL74" s="83"/>
      <c r="TWN74" s="22"/>
      <c r="TWP74" s="18"/>
      <c r="TWR74" s="19"/>
      <c r="TWX74" s="84"/>
      <c r="TXG74" s="83"/>
      <c r="TXK74" s="81"/>
      <c r="TXL74" s="15"/>
      <c r="TXM74" s="82"/>
      <c r="TXO74" s="83"/>
      <c r="TXQ74" s="22"/>
      <c r="TXS74" s="18"/>
      <c r="TXU74" s="19"/>
      <c r="TYA74" s="84"/>
      <c r="TYJ74" s="83"/>
      <c r="TYN74" s="81"/>
      <c r="TYO74" s="15"/>
      <c r="TYP74" s="82"/>
      <c r="TYR74" s="83"/>
      <c r="TYT74" s="22"/>
      <c r="TYV74" s="18"/>
      <c r="TYX74" s="19"/>
      <c r="TZD74" s="84"/>
      <c r="TZM74" s="83"/>
      <c r="TZQ74" s="81"/>
      <c r="TZR74" s="15"/>
      <c r="TZS74" s="82"/>
      <c r="TZU74" s="83"/>
      <c r="TZW74" s="22"/>
      <c r="TZY74" s="18"/>
      <c r="UAA74" s="19"/>
      <c r="UAG74" s="84"/>
      <c r="UAP74" s="83"/>
      <c r="UAT74" s="81"/>
      <c r="UAU74" s="15"/>
      <c r="UAV74" s="82"/>
      <c r="UAX74" s="83"/>
      <c r="UAZ74" s="22"/>
      <c r="UBB74" s="18"/>
      <c r="UBD74" s="19"/>
      <c r="UBJ74" s="84"/>
      <c r="UBS74" s="83"/>
      <c r="UBW74" s="81"/>
      <c r="UBX74" s="15"/>
      <c r="UBY74" s="82"/>
      <c r="UCA74" s="83"/>
      <c r="UCC74" s="22"/>
      <c r="UCE74" s="18"/>
      <c r="UCG74" s="19"/>
      <c r="UCM74" s="84"/>
      <c r="UCV74" s="83"/>
      <c r="UCZ74" s="81"/>
      <c r="UDA74" s="15"/>
      <c r="UDB74" s="82"/>
      <c r="UDD74" s="83"/>
      <c r="UDF74" s="22"/>
      <c r="UDH74" s="18"/>
      <c r="UDJ74" s="19"/>
      <c r="UDP74" s="84"/>
      <c r="UDY74" s="83"/>
      <c r="UEC74" s="81"/>
      <c r="UED74" s="15"/>
      <c r="UEE74" s="82"/>
      <c r="UEG74" s="83"/>
      <c r="UEI74" s="22"/>
      <c r="UEK74" s="18"/>
      <c r="UEM74" s="19"/>
      <c r="UES74" s="84"/>
      <c r="UFB74" s="83"/>
      <c r="UFF74" s="81"/>
      <c r="UFG74" s="15"/>
      <c r="UFH74" s="82"/>
      <c r="UFJ74" s="83"/>
      <c r="UFL74" s="22"/>
      <c r="UFN74" s="18"/>
      <c r="UFP74" s="19"/>
      <c r="UFV74" s="84"/>
      <c r="UGE74" s="83"/>
      <c r="UGI74" s="81"/>
      <c r="UGJ74" s="15"/>
      <c r="UGK74" s="82"/>
      <c r="UGM74" s="83"/>
      <c r="UGO74" s="22"/>
      <c r="UGQ74" s="18"/>
      <c r="UGS74" s="19"/>
      <c r="UGY74" s="84"/>
      <c r="UHH74" s="83"/>
      <c r="UHL74" s="81"/>
      <c r="UHM74" s="15"/>
      <c r="UHN74" s="82"/>
      <c r="UHP74" s="83"/>
      <c r="UHR74" s="22"/>
      <c r="UHT74" s="18"/>
      <c r="UHV74" s="19"/>
      <c r="UIB74" s="84"/>
      <c r="UIK74" s="83"/>
      <c r="UIO74" s="81"/>
      <c r="UIP74" s="15"/>
      <c r="UIQ74" s="82"/>
      <c r="UIS74" s="83"/>
      <c r="UIU74" s="22"/>
      <c r="UIW74" s="18"/>
      <c r="UIY74" s="19"/>
      <c r="UJE74" s="84"/>
      <c r="UJN74" s="83"/>
      <c r="UJR74" s="81"/>
      <c r="UJS74" s="15"/>
      <c r="UJT74" s="82"/>
      <c r="UJV74" s="83"/>
      <c r="UJX74" s="22"/>
      <c r="UJZ74" s="18"/>
      <c r="UKB74" s="19"/>
      <c r="UKH74" s="84"/>
      <c r="UKQ74" s="83"/>
      <c r="UKU74" s="81"/>
      <c r="UKV74" s="15"/>
      <c r="UKW74" s="82"/>
      <c r="UKY74" s="83"/>
      <c r="ULA74" s="22"/>
      <c r="ULC74" s="18"/>
      <c r="ULE74" s="19"/>
      <c r="ULK74" s="84"/>
      <c r="ULT74" s="83"/>
      <c r="ULX74" s="81"/>
      <c r="ULY74" s="15"/>
      <c r="ULZ74" s="82"/>
      <c r="UMB74" s="83"/>
      <c r="UMD74" s="22"/>
      <c r="UMF74" s="18"/>
      <c r="UMH74" s="19"/>
      <c r="UMN74" s="84"/>
      <c r="UMW74" s="83"/>
      <c r="UNA74" s="81"/>
      <c r="UNB74" s="15"/>
      <c r="UNC74" s="82"/>
      <c r="UNE74" s="83"/>
      <c r="UNG74" s="22"/>
      <c r="UNI74" s="18"/>
      <c r="UNK74" s="19"/>
      <c r="UNQ74" s="84"/>
      <c r="UNZ74" s="83"/>
      <c r="UOD74" s="81"/>
      <c r="UOE74" s="15"/>
      <c r="UOF74" s="82"/>
      <c r="UOH74" s="83"/>
      <c r="UOJ74" s="22"/>
      <c r="UOL74" s="18"/>
      <c r="UON74" s="19"/>
      <c r="UOT74" s="84"/>
      <c r="UPC74" s="83"/>
      <c r="UPG74" s="81"/>
      <c r="UPH74" s="15"/>
      <c r="UPI74" s="82"/>
      <c r="UPK74" s="83"/>
      <c r="UPM74" s="22"/>
      <c r="UPO74" s="18"/>
      <c r="UPQ74" s="19"/>
      <c r="UPW74" s="84"/>
      <c r="UQF74" s="83"/>
      <c r="UQJ74" s="81"/>
      <c r="UQK74" s="15"/>
      <c r="UQL74" s="82"/>
      <c r="UQN74" s="83"/>
      <c r="UQP74" s="22"/>
      <c r="UQR74" s="18"/>
      <c r="UQT74" s="19"/>
      <c r="UQZ74" s="84"/>
      <c r="URI74" s="83"/>
      <c r="URM74" s="81"/>
      <c r="URN74" s="15"/>
      <c r="URO74" s="82"/>
      <c r="URQ74" s="83"/>
      <c r="URS74" s="22"/>
      <c r="URU74" s="18"/>
      <c r="URW74" s="19"/>
      <c r="USC74" s="84"/>
      <c r="USL74" s="83"/>
      <c r="USP74" s="81"/>
      <c r="USQ74" s="15"/>
      <c r="USR74" s="82"/>
      <c r="UST74" s="83"/>
      <c r="USV74" s="22"/>
      <c r="USX74" s="18"/>
      <c r="USZ74" s="19"/>
      <c r="UTF74" s="84"/>
      <c r="UTO74" s="83"/>
      <c r="UTS74" s="81"/>
      <c r="UTT74" s="15"/>
      <c r="UTU74" s="82"/>
      <c r="UTW74" s="83"/>
      <c r="UTY74" s="22"/>
      <c r="UUA74" s="18"/>
      <c r="UUC74" s="19"/>
      <c r="UUI74" s="84"/>
      <c r="UUR74" s="83"/>
      <c r="UUV74" s="81"/>
      <c r="UUW74" s="15"/>
      <c r="UUX74" s="82"/>
      <c r="UUZ74" s="83"/>
      <c r="UVB74" s="22"/>
      <c r="UVD74" s="18"/>
      <c r="UVF74" s="19"/>
      <c r="UVL74" s="84"/>
      <c r="UVU74" s="83"/>
      <c r="UVY74" s="81"/>
      <c r="UVZ74" s="15"/>
      <c r="UWA74" s="82"/>
      <c r="UWC74" s="83"/>
      <c r="UWE74" s="22"/>
      <c r="UWG74" s="18"/>
      <c r="UWI74" s="19"/>
      <c r="UWO74" s="84"/>
      <c r="UWX74" s="83"/>
      <c r="UXB74" s="81"/>
      <c r="UXC74" s="15"/>
      <c r="UXD74" s="82"/>
      <c r="UXF74" s="83"/>
      <c r="UXH74" s="22"/>
      <c r="UXJ74" s="18"/>
      <c r="UXL74" s="19"/>
      <c r="UXR74" s="84"/>
      <c r="UYA74" s="83"/>
      <c r="UYE74" s="81"/>
      <c r="UYF74" s="15"/>
      <c r="UYG74" s="82"/>
      <c r="UYI74" s="83"/>
      <c r="UYK74" s="22"/>
      <c r="UYM74" s="18"/>
      <c r="UYO74" s="19"/>
      <c r="UYU74" s="84"/>
      <c r="UZD74" s="83"/>
      <c r="UZH74" s="81"/>
      <c r="UZI74" s="15"/>
      <c r="UZJ74" s="82"/>
      <c r="UZL74" s="83"/>
      <c r="UZN74" s="22"/>
      <c r="UZP74" s="18"/>
      <c r="UZR74" s="19"/>
      <c r="UZX74" s="84"/>
      <c r="VAG74" s="83"/>
      <c r="VAK74" s="81"/>
      <c r="VAL74" s="15"/>
      <c r="VAM74" s="82"/>
      <c r="VAO74" s="83"/>
      <c r="VAQ74" s="22"/>
      <c r="VAS74" s="18"/>
      <c r="VAU74" s="19"/>
      <c r="VBA74" s="84"/>
      <c r="VBJ74" s="83"/>
      <c r="VBN74" s="81"/>
      <c r="VBO74" s="15"/>
      <c r="VBP74" s="82"/>
      <c r="VBR74" s="83"/>
      <c r="VBT74" s="22"/>
      <c r="VBV74" s="18"/>
      <c r="VBX74" s="19"/>
      <c r="VCD74" s="84"/>
      <c r="VCM74" s="83"/>
      <c r="VCQ74" s="81"/>
      <c r="VCR74" s="15"/>
      <c r="VCS74" s="82"/>
      <c r="VCU74" s="83"/>
      <c r="VCW74" s="22"/>
      <c r="VCY74" s="18"/>
      <c r="VDA74" s="19"/>
      <c r="VDG74" s="84"/>
      <c r="VDP74" s="83"/>
      <c r="VDT74" s="81"/>
      <c r="VDU74" s="15"/>
      <c r="VDV74" s="82"/>
      <c r="VDX74" s="83"/>
      <c r="VDZ74" s="22"/>
      <c r="VEB74" s="18"/>
      <c r="VED74" s="19"/>
      <c r="VEJ74" s="84"/>
      <c r="VES74" s="83"/>
      <c r="VEW74" s="81"/>
      <c r="VEX74" s="15"/>
      <c r="VEY74" s="82"/>
      <c r="VFA74" s="83"/>
      <c r="VFC74" s="22"/>
      <c r="VFE74" s="18"/>
      <c r="VFG74" s="19"/>
      <c r="VFM74" s="84"/>
      <c r="VFV74" s="83"/>
      <c r="VFZ74" s="81"/>
      <c r="VGA74" s="15"/>
      <c r="VGB74" s="82"/>
      <c r="VGD74" s="83"/>
      <c r="VGF74" s="22"/>
      <c r="VGH74" s="18"/>
      <c r="VGJ74" s="19"/>
      <c r="VGP74" s="84"/>
      <c r="VGY74" s="83"/>
      <c r="VHC74" s="81"/>
      <c r="VHD74" s="15"/>
      <c r="VHE74" s="82"/>
      <c r="VHG74" s="83"/>
      <c r="VHI74" s="22"/>
      <c r="VHK74" s="18"/>
      <c r="VHM74" s="19"/>
      <c r="VHS74" s="84"/>
      <c r="VIB74" s="83"/>
      <c r="VIF74" s="81"/>
      <c r="VIG74" s="15"/>
      <c r="VIH74" s="82"/>
      <c r="VIJ74" s="83"/>
      <c r="VIL74" s="22"/>
      <c r="VIN74" s="18"/>
      <c r="VIP74" s="19"/>
      <c r="VIV74" s="84"/>
      <c r="VJE74" s="83"/>
      <c r="VJI74" s="81"/>
      <c r="VJJ74" s="15"/>
      <c r="VJK74" s="82"/>
      <c r="VJM74" s="83"/>
      <c r="VJO74" s="22"/>
      <c r="VJQ74" s="18"/>
      <c r="VJS74" s="19"/>
      <c r="VJY74" s="84"/>
      <c r="VKH74" s="83"/>
      <c r="VKL74" s="81"/>
      <c r="VKM74" s="15"/>
      <c r="VKN74" s="82"/>
      <c r="VKP74" s="83"/>
      <c r="VKR74" s="22"/>
      <c r="VKT74" s="18"/>
      <c r="VKV74" s="19"/>
      <c r="VLB74" s="84"/>
      <c r="VLK74" s="83"/>
      <c r="VLO74" s="81"/>
      <c r="VLP74" s="15"/>
      <c r="VLQ74" s="82"/>
      <c r="VLS74" s="83"/>
      <c r="VLU74" s="22"/>
      <c r="VLW74" s="18"/>
      <c r="VLY74" s="19"/>
      <c r="VME74" s="84"/>
      <c r="VMN74" s="83"/>
      <c r="VMR74" s="81"/>
      <c r="VMS74" s="15"/>
      <c r="VMT74" s="82"/>
      <c r="VMV74" s="83"/>
      <c r="VMX74" s="22"/>
      <c r="VMZ74" s="18"/>
      <c r="VNB74" s="19"/>
      <c r="VNH74" s="84"/>
      <c r="VNQ74" s="83"/>
      <c r="VNU74" s="81"/>
      <c r="VNV74" s="15"/>
      <c r="VNW74" s="82"/>
      <c r="VNY74" s="83"/>
      <c r="VOA74" s="22"/>
      <c r="VOC74" s="18"/>
      <c r="VOE74" s="19"/>
      <c r="VOK74" s="84"/>
      <c r="VOT74" s="83"/>
      <c r="VOX74" s="81"/>
      <c r="VOY74" s="15"/>
      <c r="VOZ74" s="82"/>
      <c r="VPB74" s="83"/>
      <c r="VPD74" s="22"/>
      <c r="VPF74" s="18"/>
      <c r="VPH74" s="19"/>
      <c r="VPN74" s="84"/>
      <c r="VPW74" s="83"/>
      <c r="VQA74" s="81"/>
      <c r="VQB74" s="15"/>
      <c r="VQC74" s="82"/>
      <c r="VQE74" s="83"/>
      <c r="VQG74" s="22"/>
      <c r="VQI74" s="18"/>
      <c r="VQK74" s="19"/>
      <c r="VQQ74" s="84"/>
      <c r="VQZ74" s="83"/>
      <c r="VRD74" s="81"/>
      <c r="VRE74" s="15"/>
      <c r="VRF74" s="82"/>
      <c r="VRH74" s="83"/>
      <c r="VRJ74" s="22"/>
      <c r="VRL74" s="18"/>
      <c r="VRN74" s="19"/>
      <c r="VRT74" s="84"/>
      <c r="VSC74" s="83"/>
      <c r="VSG74" s="81"/>
      <c r="VSH74" s="15"/>
      <c r="VSI74" s="82"/>
      <c r="VSK74" s="83"/>
      <c r="VSM74" s="22"/>
      <c r="VSO74" s="18"/>
      <c r="VSQ74" s="19"/>
      <c r="VSW74" s="84"/>
      <c r="VTF74" s="83"/>
      <c r="VTJ74" s="81"/>
      <c r="VTK74" s="15"/>
      <c r="VTL74" s="82"/>
      <c r="VTN74" s="83"/>
      <c r="VTP74" s="22"/>
      <c r="VTR74" s="18"/>
      <c r="VTT74" s="19"/>
      <c r="VTZ74" s="84"/>
      <c r="VUI74" s="83"/>
      <c r="VUM74" s="81"/>
      <c r="VUN74" s="15"/>
      <c r="VUO74" s="82"/>
      <c r="VUQ74" s="83"/>
      <c r="VUS74" s="22"/>
      <c r="VUU74" s="18"/>
      <c r="VUW74" s="19"/>
      <c r="VVC74" s="84"/>
      <c r="VVL74" s="83"/>
      <c r="VVP74" s="81"/>
      <c r="VVQ74" s="15"/>
      <c r="VVR74" s="82"/>
      <c r="VVT74" s="83"/>
      <c r="VVV74" s="22"/>
      <c r="VVX74" s="18"/>
      <c r="VVZ74" s="19"/>
      <c r="VWF74" s="84"/>
      <c r="VWO74" s="83"/>
      <c r="VWS74" s="81"/>
      <c r="VWT74" s="15"/>
      <c r="VWU74" s="82"/>
      <c r="VWW74" s="83"/>
      <c r="VWY74" s="22"/>
      <c r="VXA74" s="18"/>
      <c r="VXC74" s="19"/>
      <c r="VXI74" s="84"/>
      <c r="VXR74" s="83"/>
      <c r="VXV74" s="81"/>
      <c r="VXW74" s="15"/>
      <c r="VXX74" s="82"/>
      <c r="VXZ74" s="83"/>
      <c r="VYB74" s="22"/>
      <c r="VYD74" s="18"/>
      <c r="VYF74" s="19"/>
      <c r="VYL74" s="84"/>
      <c r="VYU74" s="83"/>
      <c r="VYY74" s="81"/>
      <c r="VYZ74" s="15"/>
      <c r="VZA74" s="82"/>
      <c r="VZC74" s="83"/>
      <c r="VZE74" s="22"/>
      <c r="VZG74" s="18"/>
      <c r="VZI74" s="19"/>
      <c r="VZO74" s="84"/>
      <c r="VZX74" s="83"/>
      <c r="WAB74" s="81"/>
      <c r="WAC74" s="15"/>
      <c r="WAD74" s="82"/>
      <c r="WAF74" s="83"/>
      <c r="WAH74" s="22"/>
      <c r="WAJ74" s="18"/>
      <c r="WAL74" s="19"/>
      <c r="WAR74" s="84"/>
      <c r="WBA74" s="83"/>
      <c r="WBE74" s="81"/>
      <c r="WBF74" s="15"/>
      <c r="WBG74" s="82"/>
      <c r="WBI74" s="83"/>
      <c r="WBK74" s="22"/>
      <c r="WBM74" s="18"/>
      <c r="WBO74" s="19"/>
      <c r="WBU74" s="84"/>
      <c r="WCD74" s="83"/>
      <c r="WCH74" s="81"/>
      <c r="WCI74" s="15"/>
      <c r="WCJ74" s="82"/>
      <c r="WCL74" s="83"/>
      <c r="WCN74" s="22"/>
      <c r="WCP74" s="18"/>
      <c r="WCR74" s="19"/>
      <c r="WCX74" s="84"/>
      <c r="WDG74" s="83"/>
      <c r="WDK74" s="81"/>
      <c r="WDL74" s="15"/>
      <c r="WDM74" s="82"/>
      <c r="WDO74" s="83"/>
      <c r="WDQ74" s="22"/>
      <c r="WDS74" s="18"/>
      <c r="WDU74" s="19"/>
      <c r="WEA74" s="84"/>
      <c r="WEJ74" s="83"/>
      <c r="WEN74" s="81"/>
      <c r="WEO74" s="15"/>
      <c r="WEP74" s="82"/>
      <c r="WER74" s="83"/>
      <c r="WET74" s="22"/>
      <c r="WEV74" s="18"/>
      <c r="WEX74" s="19"/>
      <c r="WFD74" s="84"/>
      <c r="WFM74" s="83"/>
      <c r="WFQ74" s="81"/>
      <c r="WFR74" s="15"/>
      <c r="WFS74" s="82"/>
      <c r="WFU74" s="83"/>
      <c r="WFW74" s="22"/>
      <c r="WFY74" s="18"/>
      <c r="WGA74" s="19"/>
      <c r="WGG74" s="84"/>
      <c r="WGP74" s="83"/>
      <c r="WGT74" s="81"/>
      <c r="WGU74" s="15"/>
      <c r="WGV74" s="82"/>
      <c r="WGX74" s="83"/>
      <c r="WGZ74" s="22"/>
      <c r="WHB74" s="18"/>
      <c r="WHD74" s="19"/>
      <c r="WHJ74" s="84"/>
      <c r="WHS74" s="83"/>
      <c r="WHW74" s="81"/>
      <c r="WHX74" s="15"/>
      <c r="WHY74" s="82"/>
      <c r="WIA74" s="83"/>
      <c r="WIC74" s="22"/>
      <c r="WIE74" s="18"/>
      <c r="WIG74" s="19"/>
      <c r="WIM74" s="84"/>
      <c r="WIV74" s="83"/>
      <c r="WIZ74" s="81"/>
      <c r="WJA74" s="15"/>
      <c r="WJB74" s="82"/>
      <c r="WJD74" s="83"/>
      <c r="WJF74" s="22"/>
      <c r="WJH74" s="18"/>
      <c r="WJJ74" s="19"/>
      <c r="WJP74" s="84"/>
      <c r="WJY74" s="83"/>
      <c r="WKC74" s="81"/>
      <c r="WKD74" s="15"/>
      <c r="WKE74" s="82"/>
      <c r="WKG74" s="83"/>
      <c r="WKI74" s="22"/>
      <c r="WKK74" s="18"/>
      <c r="WKM74" s="19"/>
      <c r="WKS74" s="84"/>
      <c r="WLB74" s="83"/>
      <c r="WLF74" s="81"/>
      <c r="WLG74" s="15"/>
      <c r="WLH74" s="82"/>
      <c r="WLJ74" s="83"/>
      <c r="WLL74" s="22"/>
      <c r="WLN74" s="18"/>
      <c r="WLP74" s="19"/>
      <c r="WLV74" s="84"/>
      <c r="WME74" s="83"/>
      <c r="WMI74" s="81"/>
      <c r="WMJ74" s="15"/>
      <c r="WMK74" s="82"/>
      <c r="WMM74" s="83"/>
      <c r="WMO74" s="22"/>
      <c r="WMQ74" s="18"/>
      <c r="WMS74" s="19"/>
      <c r="WMY74" s="84"/>
      <c r="WNH74" s="83"/>
      <c r="WNL74" s="81"/>
      <c r="WNM74" s="15"/>
      <c r="WNN74" s="82"/>
      <c r="WNP74" s="83"/>
      <c r="WNR74" s="22"/>
      <c r="WNT74" s="18"/>
      <c r="WNV74" s="19"/>
      <c r="WOB74" s="84"/>
      <c r="WOK74" s="83"/>
      <c r="WOO74" s="81"/>
      <c r="WOP74" s="15"/>
      <c r="WOQ74" s="82"/>
      <c r="WOS74" s="83"/>
      <c r="WOU74" s="22"/>
      <c r="WOW74" s="18"/>
      <c r="WOY74" s="19"/>
      <c r="WPE74" s="84"/>
      <c r="WPN74" s="83"/>
      <c r="WPR74" s="81"/>
      <c r="WPS74" s="15"/>
      <c r="WPT74" s="82"/>
      <c r="WPV74" s="83"/>
      <c r="WPX74" s="22"/>
      <c r="WPZ74" s="18"/>
      <c r="WQB74" s="19"/>
      <c r="WQH74" s="84"/>
      <c r="WQQ74" s="83"/>
      <c r="WQU74" s="81"/>
      <c r="WQV74" s="15"/>
      <c r="WQW74" s="82"/>
      <c r="WQY74" s="83"/>
      <c r="WRA74" s="22"/>
      <c r="WRC74" s="18"/>
      <c r="WRE74" s="19"/>
      <c r="WRK74" s="84"/>
      <c r="WRT74" s="83"/>
      <c r="WRX74" s="81"/>
      <c r="WRY74" s="15"/>
      <c r="WRZ74" s="82"/>
      <c r="WSB74" s="83"/>
      <c r="WSD74" s="22"/>
      <c r="WSF74" s="18"/>
      <c r="WSH74" s="19"/>
      <c r="WSN74" s="84"/>
      <c r="WSW74" s="83"/>
      <c r="WTA74" s="81"/>
      <c r="WTB74" s="15"/>
      <c r="WTC74" s="82"/>
      <c r="WTE74" s="83"/>
      <c r="WTG74" s="22"/>
      <c r="WTI74" s="18"/>
      <c r="WTK74" s="19"/>
      <c r="WTQ74" s="84"/>
      <c r="WTZ74" s="83"/>
      <c r="WUD74" s="81"/>
      <c r="WUE74" s="15"/>
      <c r="WUF74" s="82"/>
      <c r="WUH74" s="83"/>
      <c r="WUJ74" s="22"/>
      <c r="WUL74" s="18"/>
      <c r="WUN74" s="19"/>
      <c r="WUT74" s="84"/>
      <c r="WVC74" s="83"/>
      <c r="WVG74" s="81"/>
      <c r="WVH74" s="15"/>
      <c r="WVI74" s="82"/>
      <c r="WVK74" s="83"/>
      <c r="WVM74" s="22"/>
      <c r="WVO74" s="18"/>
      <c r="WVQ74" s="19"/>
      <c r="WVW74" s="84"/>
      <c r="WWF74" s="83"/>
      <c r="WWJ74" s="81"/>
      <c r="WWK74" s="15"/>
      <c r="WWL74" s="82"/>
      <c r="WWN74" s="83"/>
      <c r="WWP74" s="22"/>
      <c r="WWR74" s="18"/>
      <c r="WWT74" s="19"/>
      <c r="WWZ74" s="84"/>
      <c r="WXI74" s="83"/>
      <c r="WXM74" s="81"/>
      <c r="WXN74" s="15"/>
      <c r="WXO74" s="82"/>
      <c r="WXQ74" s="83"/>
      <c r="WXS74" s="22"/>
      <c r="WXU74" s="18"/>
      <c r="WXW74" s="19"/>
      <c r="WYC74" s="84"/>
      <c r="WYL74" s="83"/>
      <c r="WYP74" s="81"/>
      <c r="WYQ74" s="15"/>
      <c r="WYR74" s="82"/>
      <c r="WYT74" s="83"/>
      <c r="WYV74" s="22"/>
      <c r="WYX74" s="18"/>
      <c r="WYZ74" s="19"/>
      <c r="WZF74" s="84"/>
      <c r="WZO74" s="83"/>
      <c r="WZS74" s="81"/>
      <c r="WZT74" s="15"/>
      <c r="WZU74" s="82"/>
      <c r="WZW74" s="83"/>
      <c r="WZY74" s="22"/>
      <c r="XAA74" s="18"/>
      <c r="XAC74" s="19"/>
      <c r="XAI74" s="84"/>
      <c r="XAR74" s="83"/>
      <c r="XAV74" s="81"/>
      <c r="XAW74" s="15"/>
      <c r="XAX74" s="82"/>
      <c r="XAZ74" s="83"/>
      <c r="XBB74" s="22"/>
      <c r="XBD74" s="18"/>
      <c r="XBF74" s="19"/>
      <c r="XBL74" s="84"/>
      <c r="XBU74" s="83"/>
      <c r="XBY74" s="81"/>
      <c r="XBZ74" s="15"/>
      <c r="XCA74" s="82"/>
      <c r="XCC74" s="83"/>
      <c r="XCE74" s="22"/>
      <c r="XCG74" s="18"/>
      <c r="XCI74" s="19"/>
      <c r="XCO74" s="84"/>
      <c r="XCX74" s="83"/>
      <c r="XDB74" s="81"/>
      <c r="XDC74" s="15"/>
      <c r="XDD74" s="82"/>
      <c r="XDF74" s="83"/>
      <c r="XDH74" s="22"/>
      <c r="XDJ74" s="18"/>
      <c r="XDL74" s="19"/>
      <c r="XDR74" s="84"/>
      <c r="XEA74" s="83"/>
      <c r="XEE74" s="81"/>
      <c r="XEF74" s="15"/>
      <c r="XEG74" s="82"/>
      <c r="XEI74" s="83"/>
      <c r="XEK74" s="22"/>
      <c r="XEM74" s="18"/>
      <c r="XEO74" s="19"/>
      <c r="XEU74" s="84"/>
      <c r="XFD74" s="83"/>
    </row>
    <row r="75" spans="1:1024 1026:2043 2049:3064 3073:4096 4098:5117 5123:6138 6147:7168 7170:8191 8197:9212 9221:11263 11265:12286 12295:13310 13314:14335 14337:15360 15369:16384" s="30" customFormat="1" ht="30" customHeight="1">
      <c r="A75" s="10">
        <v>99</v>
      </c>
      <c r="B75" s="10">
        <v>66</v>
      </c>
      <c r="C75" s="8" t="s">
        <v>128</v>
      </c>
      <c r="D75" s="74">
        <v>10414</v>
      </c>
      <c r="E75" s="75">
        <f t="shared" ref="E75:E108" si="30">IF(D75&lt;10000,$E$121,IF(D75&gt;=10000, $E$121+ (D75-10000)*$E$122/2000))</f>
        <v>10.207000000000001</v>
      </c>
      <c r="F75" s="76">
        <v>10989</v>
      </c>
      <c r="G75" s="75">
        <f t="shared" si="26"/>
        <v>12.989000000000001</v>
      </c>
      <c r="H75" s="24">
        <v>57.17</v>
      </c>
      <c r="I75" s="75">
        <f t="shared" ref="I75:I108" si="31">IF(H75&lt;5,$I$121, IF(H75&gt;=5,$I$121+(H75-5)*$I$122/1))</f>
        <v>52.17</v>
      </c>
      <c r="J75" s="13">
        <v>0.35960000000000003</v>
      </c>
      <c r="K75" s="75">
        <f t="shared" si="27"/>
        <v>10</v>
      </c>
      <c r="L75" s="23">
        <v>0.30445163147467702</v>
      </c>
      <c r="M75" s="75">
        <f t="shared" si="28"/>
        <v>10</v>
      </c>
      <c r="N75" s="29"/>
      <c r="O75" s="29"/>
      <c r="P75" s="29"/>
      <c r="Q75" s="29"/>
      <c r="R75" s="77">
        <v>59.193791727317397</v>
      </c>
      <c r="S75" s="75">
        <f t="shared" ref="S75:S108" si="32">R75*$S$121/2</f>
        <v>14.798447931829349</v>
      </c>
      <c r="T75" s="97"/>
      <c r="U75" s="97"/>
      <c r="V75" s="97">
        <f>$V$121</f>
        <v>130</v>
      </c>
      <c r="W75" s="29"/>
      <c r="X75" s="29">
        <v>15</v>
      </c>
      <c r="Y75" s="75">
        <f t="shared" si="13"/>
        <v>3</v>
      </c>
      <c r="Z75" s="29"/>
      <c r="AA75" s="28">
        <v>46</v>
      </c>
      <c r="AB75" s="75">
        <f t="shared" si="29"/>
        <v>0</v>
      </c>
      <c r="AC75" s="28">
        <f t="shared" ref="AC75:AC108" si="33">E75+G75+I75+K75+M75+O75+Q75+S75+T75+U75+V75+W75+Y75+Z75+AB75</f>
        <v>243.16444793182933</v>
      </c>
      <c r="AD75" s="78">
        <f t="shared" ref="AD75:AD107" si="34">AC75*AD74/AC74</f>
        <v>28.534648704494405</v>
      </c>
      <c r="AE75" s="79"/>
    </row>
    <row r="76" spans="1:1024 1026:2043 2049:3064 3073:4096 4098:5117 5123:6138 6147:7168 7170:8191 8197:9212 9221:11263 11265:12286 12295:13310 13314:14335 14337:15360 15369:16384" s="30" customFormat="1" ht="30" customHeight="1">
      <c r="A76" s="10">
        <v>69</v>
      </c>
      <c r="B76" s="10">
        <v>67</v>
      </c>
      <c r="C76" s="8" t="s">
        <v>99</v>
      </c>
      <c r="D76" s="74">
        <v>7669</v>
      </c>
      <c r="E76" s="75">
        <f t="shared" si="30"/>
        <v>10</v>
      </c>
      <c r="F76" s="76">
        <v>7096</v>
      </c>
      <c r="G76" s="75">
        <f t="shared" si="26"/>
        <v>9.0960000000000001</v>
      </c>
      <c r="H76" s="24">
        <v>4.09</v>
      </c>
      <c r="I76" s="75">
        <f t="shared" si="31"/>
        <v>0</v>
      </c>
      <c r="J76" s="13">
        <v>0.26500000000000001</v>
      </c>
      <c r="K76" s="75">
        <f t="shared" si="27"/>
        <v>10</v>
      </c>
      <c r="L76" s="23">
        <v>0.66271538249931228</v>
      </c>
      <c r="M76" s="75">
        <f t="shared" si="28"/>
        <v>10</v>
      </c>
      <c r="N76" s="29"/>
      <c r="O76" s="29"/>
      <c r="P76" s="29"/>
      <c r="Q76" s="29"/>
      <c r="R76" s="77">
        <v>86.446773686549506</v>
      </c>
      <c r="S76" s="75">
        <f t="shared" si="32"/>
        <v>21.611693421637376</v>
      </c>
      <c r="T76" s="97"/>
      <c r="U76" s="97">
        <f>$U$121</f>
        <v>120</v>
      </c>
      <c r="V76" s="97"/>
      <c r="W76" s="29"/>
      <c r="X76" s="29">
        <v>10</v>
      </c>
      <c r="Y76" s="75">
        <f t="shared" si="13"/>
        <v>2</v>
      </c>
      <c r="Z76" s="29"/>
      <c r="AA76" s="28">
        <v>86</v>
      </c>
      <c r="AB76" s="75">
        <f t="shared" si="29"/>
        <v>0</v>
      </c>
      <c r="AC76" s="28">
        <f t="shared" si="33"/>
        <v>182.70769342163737</v>
      </c>
      <c r="AD76" s="78">
        <f t="shared" si="34"/>
        <v>21.440222416298617</v>
      </c>
      <c r="AE76" s="79"/>
    </row>
    <row r="77" spans="1:1024 1026:2043 2049:3064 3073:4096 4098:5117 5123:6138 6147:7168 7170:8191 8197:9212 9221:11263 11265:12286 12295:13310 13314:14335 14337:15360 15369:16384" s="30" customFormat="1" ht="30" customHeight="1">
      <c r="A77" s="10">
        <v>68</v>
      </c>
      <c r="B77" s="10">
        <v>68</v>
      </c>
      <c r="C77" s="8" t="s">
        <v>98</v>
      </c>
      <c r="D77" s="74">
        <v>6327</v>
      </c>
      <c r="E77" s="75">
        <f t="shared" si="30"/>
        <v>10</v>
      </c>
      <c r="F77" s="76">
        <v>6475</v>
      </c>
      <c r="G77" s="75">
        <f t="shared" si="26"/>
        <v>8.4749999999999996</v>
      </c>
      <c r="H77" s="24">
        <v>6.35</v>
      </c>
      <c r="I77" s="75">
        <f t="shared" si="31"/>
        <v>1.3499999999999996</v>
      </c>
      <c r="J77" s="13">
        <v>0.1</v>
      </c>
      <c r="K77" s="75">
        <f t="shared" si="27"/>
        <v>10</v>
      </c>
      <c r="L77" s="23">
        <v>0.27171697959405483</v>
      </c>
      <c r="M77" s="75">
        <f t="shared" si="28"/>
        <v>10</v>
      </c>
      <c r="N77" s="29"/>
      <c r="O77" s="29"/>
      <c r="P77" s="29"/>
      <c r="Q77" s="29"/>
      <c r="R77" s="77">
        <v>78.546897860324805</v>
      </c>
      <c r="S77" s="75">
        <f t="shared" si="32"/>
        <v>19.636724465081201</v>
      </c>
      <c r="T77" s="97"/>
      <c r="U77" s="97">
        <f>$U$121</f>
        <v>120</v>
      </c>
      <c r="V77" s="97"/>
      <c r="W77" s="29"/>
      <c r="X77" s="29">
        <v>8</v>
      </c>
      <c r="Y77" s="75">
        <f t="shared" si="13"/>
        <v>1.6</v>
      </c>
      <c r="Z77" s="29"/>
      <c r="AA77" s="28">
        <v>95</v>
      </c>
      <c r="AB77" s="75">
        <f t="shared" si="29"/>
        <v>0</v>
      </c>
      <c r="AC77" s="28">
        <f t="shared" si="33"/>
        <v>181.0617244650812</v>
      </c>
      <c r="AD77" s="78">
        <f t="shared" si="34"/>
        <v>21.247072692507576</v>
      </c>
      <c r="AE77" s="79"/>
    </row>
    <row r="78" spans="1:1024 1026:2043 2049:3064 3073:4096 4098:5117 5123:6138 6147:7168 7170:8191 8197:9212 9221:11263 11265:12286 12295:13310 13314:14335 14337:15360 15369:16384" s="30" customFormat="1" ht="30" customHeight="1">
      <c r="A78" s="10">
        <v>13</v>
      </c>
      <c r="B78" s="10">
        <v>69</v>
      </c>
      <c r="C78" s="8" t="s">
        <v>43</v>
      </c>
      <c r="D78" s="74">
        <v>15924</v>
      </c>
      <c r="E78" s="75">
        <f t="shared" si="30"/>
        <v>12.962</v>
      </c>
      <c r="F78" s="76">
        <v>9671</v>
      </c>
      <c r="G78" s="75">
        <f t="shared" si="26"/>
        <v>11.670999999999999</v>
      </c>
      <c r="H78" s="24">
        <v>3.75</v>
      </c>
      <c r="I78" s="75">
        <f t="shared" si="31"/>
        <v>0</v>
      </c>
      <c r="J78" s="13">
        <v>1.887</v>
      </c>
      <c r="K78" s="75">
        <f t="shared" si="27"/>
        <v>10</v>
      </c>
      <c r="L78" s="23">
        <v>2.0691470114148491</v>
      </c>
      <c r="M78" s="75">
        <f t="shared" si="28"/>
        <v>10.172867528537124</v>
      </c>
      <c r="N78" s="29"/>
      <c r="O78" s="29"/>
      <c r="P78" s="29"/>
      <c r="Q78" s="29"/>
      <c r="R78" s="77">
        <v>55.706513650720197</v>
      </c>
      <c r="S78" s="75">
        <f t="shared" si="32"/>
        <v>13.926628412680049</v>
      </c>
      <c r="T78" s="97">
        <f>$T$121</f>
        <v>110</v>
      </c>
      <c r="U78" s="97"/>
      <c r="V78" s="97"/>
      <c r="W78" s="29"/>
      <c r="X78" s="29">
        <v>21</v>
      </c>
      <c r="Y78" s="75">
        <f t="shared" si="13"/>
        <v>4.2</v>
      </c>
      <c r="Z78" s="29"/>
      <c r="AA78" s="28">
        <v>8</v>
      </c>
      <c r="AB78" s="75">
        <f t="shared" si="29"/>
        <v>0</v>
      </c>
      <c r="AC78" s="28">
        <f t="shared" si="33"/>
        <v>172.93249594121716</v>
      </c>
      <c r="AD78" s="78">
        <f t="shared" si="34"/>
        <v>20.293131102197272</v>
      </c>
      <c r="AE78" s="79"/>
    </row>
    <row r="79" spans="1:1024 1026:2043 2049:3064 3073:4096 4098:5117 5123:6138 6147:7168 7170:8191 8197:9212 9221:11263 11265:12286 12295:13310 13314:14335 14337:15360 15369:16384" s="30" customFormat="1" ht="30" customHeight="1">
      <c r="A79" s="10">
        <v>29</v>
      </c>
      <c r="B79" s="10">
        <v>70</v>
      </c>
      <c r="C79" s="8" t="s">
        <v>59</v>
      </c>
      <c r="D79" s="74">
        <v>8144</v>
      </c>
      <c r="E79" s="75">
        <f t="shared" si="30"/>
        <v>10</v>
      </c>
      <c r="F79" s="76">
        <v>6616</v>
      </c>
      <c r="G79" s="75">
        <f t="shared" si="26"/>
        <v>8.6159999999999997</v>
      </c>
      <c r="H79" s="24">
        <v>7.31</v>
      </c>
      <c r="I79" s="75">
        <f t="shared" si="31"/>
        <v>2.3099999999999996</v>
      </c>
      <c r="J79" s="13">
        <v>2.3980000000000001</v>
      </c>
      <c r="K79" s="75">
        <f t="shared" si="27"/>
        <v>10</v>
      </c>
      <c r="L79" s="23">
        <v>7.7695697252462423</v>
      </c>
      <c r="M79" s="75">
        <f t="shared" si="28"/>
        <v>24.423924313115606</v>
      </c>
      <c r="N79" s="29"/>
      <c r="O79" s="29"/>
      <c r="P79" s="29"/>
      <c r="Q79" s="29"/>
      <c r="R79" s="77">
        <v>75.382614810748805</v>
      </c>
      <c r="S79" s="75">
        <f t="shared" si="32"/>
        <v>18.845653702687201</v>
      </c>
      <c r="T79" s="97"/>
      <c r="U79" s="97"/>
      <c r="V79" s="97">
        <f>$V$121</f>
        <v>130</v>
      </c>
      <c r="W79" s="29"/>
      <c r="X79" s="29">
        <v>19</v>
      </c>
      <c r="Y79" s="75">
        <f t="shared" si="13"/>
        <v>3.8000000000000003</v>
      </c>
      <c r="Z79" s="29"/>
      <c r="AA79" s="28">
        <v>196</v>
      </c>
      <c r="AB79" s="75">
        <f t="shared" si="29"/>
        <v>3.92</v>
      </c>
      <c r="AC79" s="28">
        <f t="shared" si="33"/>
        <v>211.91557801580282</v>
      </c>
      <c r="AD79" s="78">
        <f t="shared" si="34"/>
        <v>24.867683681234748</v>
      </c>
      <c r="AE79" s="79"/>
    </row>
    <row r="80" spans="1:1024 1026:2043 2049:3064 3073:4096 4098:5117 5123:6138 6147:7168 7170:8191 8197:9212 9221:11263 11265:12286 12295:13310 13314:14335 14337:15360 15369:16384" s="30" customFormat="1" ht="30" customHeight="1">
      <c r="A80" s="10">
        <v>65</v>
      </c>
      <c r="B80" s="10">
        <v>71</v>
      </c>
      <c r="C80" s="8" t="s">
        <v>95</v>
      </c>
      <c r="D80" s="74">
        <v>13792</v>
      </c>
      <c r="E80" s="75">
        <f t="shared" si="30"/>
        <v>11.896000000000001</v>
      </c>
      <c r="F80" s="76">
        <v>12187</v>
      </c>
      <c r="G80" s="75">
        <f t="shared" si="26"/>
        <v>14.186999999999999</v>
      </c>
      <c r="H80" s="24">
        <v>4.5999999999999996</v>
      </c>
      <c r="I80" s="75">
        <f t="shared" si="31"/>
        <v>0</v>
      </c>
      <c r="J80" s="13">
        <v>0.79</v>
      </c>
      <c r="K80" s="75">
        <f t="shared" si="27"/>
        <v>10</v>
      </c>
      <c r="L80" s="23">
        <v>0.80783704188481675</v>
      </c>
      <c r="M80" s="75">
        <f t="shared" si="28"/>
        <v>10</v>
      </c>
      <c r="N80" s="29"/>
      <c r="O80" s="29"/>
      <c r="P80" s="29"/>
      <c r="Q80" s="29"/>
      <c r="R80" s="77">
        <v>77.61</v>
      </c>
      <c r="S80" s="75">
        <f t="shared" si="32"/>
        <v>19.4025</v>
      </c>
      <c r="T80" s="97"/>
      <c r="U80" s="97">
        <f>$U$121</f>
        <v>120</v>
      </c>
      <c r="V80" s="97"/>
      <c r="W80" s="29"/>
      <c r="X80" s="29">
        <v>25</v>
      </c>
      <c r="Y80" s="75">
        <f t="shared" si="13"/>
        <v>5</v>
      </c>
      <c r="Z80" s="29"/>
      <c r="AA80" s="28">
        <v>71</v>
      </c>
      <c r="AB80" s="75">
        <f t="shared" si="29"/>
        <v>0</v>
      </c>
      <c r="AC80" s="28">
        <f t="shared" si="33"/>
        <v>190.4855</v>
      </c>
      <c r="AD80" s="78">
        <f t="shared" si="34"/>
        <v>22.352925651877289</v>
      </c>
      <c r="AE80" s="79"/>
    </row>
    <row r="81" spans="1:1024 1026:2043 2049:3064 3073:4096 4098:5117 5123:6138 6147:7168 7170:8191 8197:9212 9221:11263 11265:12286 12295:13310 13314:14335 14337:15360 15369:16384" s="30" customFormat="1" ht="30" customHeight="1">
      <c r="A81" s="10">
        <v>88</v>
      </c>
      <c r="B81" s="10">
        <v>72</v>
      </c>
      <c r="C81" s="8" t="s">
        <v>118</v>
      </c>
      <c r="D81" s="74">
        <v>14948</v>
      </c>
      <c r="E81" s="75">
        <f t="shared" si="30"/>
        <v>12.474</v>
      </c>
      <c r="F81" s="76">
        <v>8933</v>
      </c>
      <c r="G81" s="75">
        <f t="shared" si="26"/>
        <v>10.933</v>
      </c>
      <c r="H81" s="24">
        <v>1.1200000000000001</v>
      </c>
      <c r="I81" s="75">
        <f t="shared" si="31"/>
        <v>0</v>
      </c>
      <c r="J81" s="13">
        <v>1.51</v>
      </c>
      <c r="K81" s="75">
        <f t="shared" si="27"/>
        <v>10</v>
      </c>
      <c r="L81" s="23">
        <v>1.7609740168866912</v>
      </c>
      <c r="M81" s="75">
        <f t="shared" si="28"/>
        <v>10</v>
      </c>
      <c r="N81" s="29"/>
      <c r="O81" s="29"/>
      <c r="P81" s="29"/>
      <c r="Q81" s="29"/>
      <c r="R81" s="77">
        <v>73.73</v>
      </c>
      <c r="S81" s="75">
        <f t="shared" si="32"/>
        <v>18.432500000000001</v>
      </c>
      <c r="T81" s="97"/>
      <c r="U81" s="97">
        <f>$U$121</f>
        <v>120</v>
      </c>
      <c r="V81" s="97"/>
      <c r="W81" s="29"/>
      <c r="X81" s="29">
        <v>30</v>
      </c>
      <c r="Y81" s="75">
        <f t="shared" si="13"/>
        <v>6</v>
      </c>
      <c r="Z81" s="29"/>
      <c r="AA81" s="28">
        <v>559</v>
      </c>
      <c r="AB81" s="75">
        <f t="shared" si="29"/>
        <v>11.18</v>
      </c>
      <c r="AC81" s="28">
        <f t="shared" si="33"/>
        <v>199.01949999999999</v>
      </c>
      <c r="AD81" s="78">
        <f t="shared" si="34"/>
        <v>23.354366010923627</v>
      </c>
      <c r="AE81" s="79"/>
    </row>
    <row r="82" spans="1:1024 1026:2043 2049:3064 3073:4096 4098:5117 5123:6138 6147:7168 7170:8191 8197:9212 9221:11263 11265:12286 12295:13310 13314:14335 14337:15360 15369:16384" s="30" customFormat="1" ht="30" customHeight="1">
      <c r="A82" s="10">
        <v>54</v>
      </c>
      <c r="B82" s="10">
        <v>73</v>
      </c>
      <c r="C82" s="8" t="s">
        <v>84</v>
      </c>
      <c r="D82" s="74">
        <v>22437</v>
      </c>
      <c r="E82" s="75">
        <f t="shared" si="30"/>
        <v>16.218499999999999</v>
      </c>
      <c r="F82" s="76">
        <v>20260</v>
      </c>
      <c r="G82" s="75">
        <f t="shared" si="26"/>
        <v>22.26</v>
      </c>
      <c r="H82" s="24">
        <v>30.13</v>
      </c>
      <c r="I82" s="75">
        <f t="shared" si="31"/>
        <v>25.13</v>
      </c>
      <c r="J82" s="13">
        <v>0.90800000000000003</v>
      </c>
      <c r="K82" s="75">
        <f t="shared" si="27"/>
        <v>10</v>
      </c>
      <c r="L82" s="23">
        <v>0.6366389948395782</v>
      </c>
      <c r="M82" s="75">
        <f t="shared" si="28"/>
        <v>10</v>
      </c>
      <c r="N82" s="29"/>
      <c r="O82" s="29"/>
      <c r="P82" s="29"/>
      <c r="Q82" s="29"/>
      <c r="R82" s="77">
        <v>45.1</v>
      </c>
      <c r="S82" s="75">
        <f t="shared" si="32"/>
        <v>11.275</v>
      </c>
      <c r="T82" s="97"/>
      <c r="U82" s="97"/>
      <c r="V82" s="97">
        <f t="shared" ref="V82:V88" si="35">$V$121</f>
        <v>130</v>
      </c>
      <c r="W82" s="29"/>
      <c r="X82" s="29">
        <v>35</v>
      </c>
      <c r="Y82" s="75">
        <f t="shared" si="13"/>
        <v>7</v>
      </c>
      <c r="Z82" s="29">
        <f>$Z$121</f>
        <v>10</v>
      </c>
      <c r="AA82" s="28">
        <v>540</v>
      </c>
      <c r="AB82" s="75">
        <f t="shared" si="29"/>
        <v>10.8</v>
      </c>
      <c r="AC82" s="28">
        <f t="shared" si="33"/>
        <v>252.68350000000001</v>
      </c>
      <c r="AD82" s="78">
        <f t="shared" si="34"/>
        <v>29.651682091057513</v>
      </c>
      <c r="AE82" s="79"/>
      <c r="AF82" s="81"/>
      <c r="AG82" s="15"/>
      <c r="AH82" s="82"/>
      <c r="AJ82" s="83"/>
      <c r="AL82" s="22"/>
      <c r="AN82" s="18"/>
      <c r="AP82" s="19"/>
      <c r="AV82" s="84"/>
      <c r="BE82" s="83"/>
      <c r="BI82" s="81"/>
      <c r="BJ82" s="15"/>
      <c r="BK82" s="82"/>
      <c r="BM82" s="83"/>
      <c r="BO82" s="22"/>
      <c r="BQ82" s="18"/>
      <c r="BS82" s="19"/>
      <c r="BY82" s="84"/>
      <c r="CH82" s="83"/>
      <c r="CL82" s="81"/>
      <c r="CM82" s="15"/>
      <c r="CN82" s="82"/>
      <c r="CP82" s="83"/>
      <c r="CR82" s="22"/>
      <c r="CT82" s="18"/>
      <c r="CV82" s="19"/>
      <c r="DB82" s="84"/>
      <c r="DK82" s="83"/>
      <c r="DO82" s="81"/>
      <c r="DP82" s="15"/>
      <c r="DQ82" s="82"/>
      <c r="DS82" s="83"/>
      <c r="DU82" s="22"/>
      <c r="DW82" s="18"/>
      <c r="DY82" s="19"/>
      <c r="EE82" s="84"/>
      <c r="EN82" s="83"/>
      <c r="ER82" s="81"/>
      <c r="ES82" s="15"/>
      <c r="ET82" s="82"/>
      <c r="EV82" s="83"/>
      <c r="EX82" s="22"/>
      <c r="EZ82" s="18"/>
      <c r="FB82" s="19"/>
      <c r="FH82" s="84"/>
      <c r="FQ82" s="83"/>
      <c r="FU82" s="81"/>
      <c r="FV82" s="15"/>
      <c r="FW82" s="82"/>
      <c r="FY82" s="83"/>
      <c r="GA82" s="22"/>
      <c r="GC82" s="18"/>
      <c r="GE82" s="19"/>
      <c r="GK82" s="84"/>
      <c r="GT82" s="83"/>
      <c r="GX82" s="81"/>
      <c r="GY82" s="15"/>
      <c r="GZ82" s="82"/>
      <c r="HB82" s="83"/>
      <c r="HD82" s="22"/>
      <c r="HF82" s="18"/>
      <c r="HH82" s="19"/>
      <c r="HN82" s="84"/>
      <c r="HW82" s="83"/>
      <c r="IA82" s="81"/>
      <c r="IB82" s="15"/>
      <c r="IC82" s="82"/>
      <c r="IE82" s="83"/>
      <c r="IG82" s="22"/>
      <c r="II82" s="18"/>
      <c r="IK82" s="19"/>
      <c r="IQ82" s="84"/>
      <c r="IZ82" s="83"/>
      <c r="JD82" s="81"/>
      <c r="JE82" s="15"/>
      <c r="JF82" s="82"/>
      <c r="JH82" s="83"/>
      <c r="JJ82" s="22"/>
      <c r="JL82" s="18"/>
      <c r="JN82" s="19"/>
      <c r="JT82" s="84"/>
      <c r="KC82" s="83"/>
      <c r="KG82" s="81"/>
      <c r="KH82" s="15"/>
      <c r="KI82" s="82"/>
      <c r="KK82" s="83"/>
      <c r="KM82" s="22"/>
      <c r="KO82" s="18"/>
      <c r="KQ82" s="19"/>
      <c r="KW82" s="84"/>
      <c r="LF82" s="83"/>
      <c r="LJ82" s="81"/>
      <c r="LK82" s="15"/>
      <c r="LL82" s="82"/>
      <c r="LN82" s="83"/>
      <c r="LP82" s="22"/>
      <c r="LR82" s="18"/>
      <c r="LT82" s="19"/>
      <c r="LZ82" s="84"/>
      <c r="MI82" s="83"/>
      <c r="MM82" s="81"/>
      <c r="MN82" s="15"/>
      <c r="MO82" s="82"/>
      <c r="MQ82" s="83"/>
      <c r="MS82" s="22"/>
      <c r="MU82" s="18"/>
      <c r="MW82" s="19"/>
      <c r="NC82" s="84"/>
      <c r="NL82" s="83"/>
      <c r="NP82" s="81"/>
      <c r="NQ82" s="15"/>
      <c r="NR82" s="82"/>
      <c r="NT82" s="83"/>
      <c r="NV82" s="22"/>
      <c r="NX82" s="18"/>
      <c r="NZ82" s="19"/>
      <c r="OF82" s="84"/>
      <c r="OO82" s="83"/>
      <c r="OS82" s="81"/>
      <c r="OT82" s="15"/>
      <c r="OU82" s="82"/>
      <c r="OW82" s="83"/>
      <c r="OY82" s="22"/>
      <c r="PA82" s="18"/>
      <c r="PC82" s="19"/>
      <c r="PI82" s="84"/>
      <c r="PR82" s="83"/>
      <c r="PV82" s="81"/>
      <c r="PW82" s="15"/>
      <c r="PX82" s="82"/>
      <c r="PZ82" s="83"/>
      <c r="QB82" s="22"/>
      <c r="QD82" s="18"/>
      <c r="QF82" s="19"/>
      <c r="QL82" s="84"/>
      <c r="QU82" s="83"/>
      <c r="QY82" s="81"/>
      <c r="QZ82" s="15"/>
      <c r="RA82" s="82"/>
      <c r="RC82" s="83"/>
      <c r="RE82" s="22"/>
      <c r="RG82" s="18"/>
      <c r="RI82" s="19"/>
      <c r="RO82" s="84"/>
      <c r="RX82" s="83"/>
      <c r="SB82" s="81"/>
      <c r="SC82" s="15"/>
      <c r="SD82" s="82"/>
      <c r="SF82" s="83"/>
      <c r="SH82" s="22"/>
      <c r="SJ82" s="18"/>
      <c r="SL82" s="19"/>
      <c r="SR82" s="84"/>
      <c r="TA82" s="83"/>
      <c r="TE82" s="81"/>
      <c r="TF82" s="15"/>
      <c r="TG82" s="82"/>
      <c r="TI82" s="83"/>
      <c r="TK82" s="22"/>
      <c r="TM82" s="18"/>
      <c r="TO82" s="19"/>
      <c r="TU82" s="84"/>
      <c r="UD82" s="83"/>
      <c r="UH82" s="81"/>
      <c r="UI82" s="15"/>
      <c r="UJ82" s="82"/>
      <c r="UL82" s="83"/>
      <c r="UN82" s="22"/>
      <c r="UP82" s="18"/>
      <c r="UR82" s="19"/>
      <c r="UX82" s="84"/>
      <c r="VG82" s="83"/>
      <c r="VK82" s="81"/>
      <c r="VL82" s="15"/>
      <c r="VM82" s="82"/>
      <c r="VO82" s="83"/>
      <c r="VQ82" s="22"/>
      <c r="VS82" s="18"/>
      <c r="VU82" s="19"/>
      <c r="WA82" s="84"/>
      <c r="WJ82" s="83"/>
      <c r="WN82" s="81"/>
      <c r="WO82" s="15"/>
      <c r="WP82" s="82"/>
      <c r="WR82" s="83"/>
      <c r="WT82" s="22"/>
      <c r="WV82" s="18"/>
      <c r="WX82" s="19"/>
      <c r="XD82" s="84"/>
      <c r="XM82" s="83"/>
      <c r="XQ82" s="81"/>
      <c r="XR82" s="15"/>
      <c r="XS82" s="82"/>
      <c r="XU82" s="83"/>
      <c r="XW82" s="22"/>
      <c r="XY82" s="18"/>
      <c r="YA82" s="19"/>
      <c r="YG82" s="84"/>
      <c r="YP82" s="83"/>
      <c r="YT82" s="81"/>
      <c r="YU82" s="15"/>
      <c r="YV82" s="82"/>
      <c r="YX82" s="83"/>
      <c r="YZ82" s="22"/>
      <c r="ZB82" s="18"/>
      <c r="ZD82" s="19"/>
      <c r="ZJ82" s="84"/>
      <c r="ZS82" s="83"/>
      <c r="ZW82" s="81"/>
      <c r="ZX82" s="15"/>
      <c r="ZY82" s="82"/>
      <c r="AAA82" s="83"/>
      <c r="AAC82" s="22"/>
      <c r="AAE82" s="18"/>
      <c r="AAG82" s="19"/>
      <c r="AAM82" s="84"/>
      <c r="AAV82" s="83"/>
      <c r="AAZ82" s="81"/>
      <c r="ABA82" s="15"/>
      <c r="ABB82" s="82"/>
      <c r="ABD82" s="83"/>
      <c r="ABF82" s="22"/>
      <c r="ABH82" s="18"/>
      <c r="ABJ82" s="19"/>
      <c r="ABP82" s="84"/>
      <c r="ABY82" s="83"/>
      <c r="ACC82" s="81"/>
      <c r="ACD82" s="15"/>
      <c r="ACE82" s="82"/>
      <c r="ACG82" s="83"/>
      <c r="ACI82" s="22"/>
      <c r="ACK82" s="18"/>
      <c r="ACM82" s="19"/>
      <c r="ACS82" s="84"/>
      <c r="ADB82" s="83"/>
      <c r="ADF82" s="81"/>
      <c r="ADG82" s="15"/>
      <c r="ADH82" s="82"/>
      <c r="ADJ82" s="83"/>
      <c r="ADL82" s="22"/>
      <c r="ADN82" s="18"/>
      <c r="ADP82" s="19"/>
      <c r="ADV82" s="84"/>
      <c r="AEE82" s="83"/>
      <c r="AEI82" s="81"/>
      <c r="AEJ82" s="15"/>
      <c r="AEK82" s="82"/>
      <c r="AEM82" s="83"/>
      <c r="AEO82" s="22"/>
      <c r="AEQ82" s="18"/>
      <c r="AES82" s="19"/>
      <c r="AEY82" s="84"/>
      <c r="AFH82" s="83"/>
      <c r="AFL82" s="81"/>
      <c r="AFM82" s="15"/>
      <c r="AFN82" s="82"/>
      <c r="AFP82" s="83"/>
      <c r="AFR82" s="22"/>
      <c r="AFT82" s="18"/>
      <c r="AFV82" s="19"/>
      <c r="AGB82" s="84"/>
      <c r="AGK82" s="83"/>
      <c r="AGO82" s="81"/>
      <c r="AGP82" s="15"/>
      <c r="AGQ82" s="82"/>
      <c r="AGS82" s="83"/>
      <c r="AGU82" s="22"/>
      <c r="AGW82" s="18"/>
      <c r="AGY82" s="19"/>
      <c r="AHE82" s="84"/>
      <c r="AHN82" s="83"/>
      <c r="AHR82" s="81"/>
      <c r="AHS82" s="15"/>
      <c r="AHT82" s="82"/>
      <c r="AHV82" s="83"/>
      <c r="AHX82" s="22"/>
      <c r="AHZ82" s="18"/>
      <c r="AIB82" s="19"/>
      <c r="AIH82" s="84"/>
      <c r="AIQ82" s="83"/>
      <c r="AIU82" s="81"/>
      <c r="AIV82" s="15"/>
      <c r="AIW82" s="82"/>
      <c r="AIY82" s="83"/>
      <c r="AJA82" s="22"/>
      <c r="AJC82" s="18"/>
      <c r="AJE82" s="19"/>
      <c r="AJK82" s="84"/>
      <c r="AJT82" s="83"/>
      <c r="AJX82" s="81"/>
      <c r="AJY82" s="15"/>
      <c r="AJZ82" s="82"/>
      <c r="AKB82" s="83"/>
      <c r="AKD82" s="22"/>
      <c r="AKF82" s="18"/>
      <c r="AKH82" s="19"/>
      <c r="AKN82" s="84"/>
      <c r="AKW82" s="83"/>
      <c r="ALA82" s="81"/>
      <c r="ALB82" s="15"/>
      <c r="ALC82" s="82"/>
      <c r="ALE82" s="83"/>
      <c r="ALG82" s="22"/>
      <c r="ALI82" s="18"/>
      <c r="ALK82" s="19"/>
      <c r="ALQ82" s="84"/>
      <c r="ALZ82" s="83"/>
      <c r="AMD82" s="81"/>
      <c r="AME82" s="15"/>
      <c r="AMF82" s="82"/>
      <c r="AMH82" s="83"/>
      <c r="AMJ82" s="22"/>
      <c r="AML82" s="18"/>
      <c r="AMN82" s="19"/>
      <c r="AMT82" s="84"/>
      <c r="ANC82" s="83"/>
      <c r="ANG82" s="81"/>
      <c r="ANH82" s="15"/>
      <c r="ANI82" s="82"/>
      <c r="ANK82" s="83"/>
      <c r="ANM82" s="22"/>
      <c r="ANO82" s="18"/>
      <c r="ANQ82" s="19"/>
      <c r="ANW82" s="84"/>
      <c r="AOF82" s="83"/>
      <c r="AOJ82" s="81"/>
      <c r="AOK82" s="15"/>
      <c r="AOL82" s="82"/>
      <c r="AON82" s="83"/>
      <c r="AOP82" s="22"/>
      <c r="AOR82" s="18"/>
      <c r="AOT82" s="19"/>
      <c r="AOZ82" s="84"/>
      <c r="API82" s="83"/>
      <c r="APM82" s="81"/>
      <c r="APN82" s="15"/>
      <c r="APO82" s="82"/>
      <c r="APQ82" s="83"/>
      <c r="APS82" s="22"/>
      <c r="APU82" s="18"/>
      <c r="APW82" s="19"/>
      <c r="AQC82" s="84"/>
      <c r="AQL82" s="83"/>
      <c r="AQP82" s="81"/>
      <c r="AQQ82" s="15"/>
      <c r="AQR82" s="82"/>
      <c r="AQT82" s="83"/>
      <c r="AQV82" s="22"/>
      <c r="AQX82" s="18"/>
      <c r="AQZ82" s="19"/>
      <c r="ARF82" s="84"/>
      <c r="ARO82" s="83"/>
      <c r="ARS82" s="81"/>
      <c r="ART82" s="15"/>
      <c r="ARU82" s="82"/>
      <c r="ARW82" s="83"/>
      <c r="ARY82" s="22"/>
      <c r="ASA82" s="18"/>
      <c r="ASC82" s="19"/>
      <c r="ASI82" s="84"/>
      <c r="ASR82" s="83"/>
      <c r="ASV82" s="81"/>
      <c r="ASW82" s="15"/>
      <c r="ASX82" s="82"/>
      <c r="ASZ82" s="83"/>
      <c r="ATB82" s="22"/>
      <c r="ATD82" s="18"/>
      <c r="ATF82" s="19"/>
      <c r="ATL82" s="84"/>
      <c r="ATU82" s="83"/>
      <c r="ATY82" s="81"/>
      <c r="ATZ82" s="15"/>
      <c r="AUA82" s="82"/>
      <c r="AUC82" s="83"/>
      <c r="AUE82" s="22"/>
      <c r="AUG82" s="18"/>
      <c r="AUI82" s="19"/>
      <c r="AUO82" s="84"/>
      <c r="AUX82" s="83"/>
      <c r="AVB82" s="81"/>
      <c r="AVC82" s="15"/>
      <c r="AVD82" s="82"/>
      <c r="AVF82" s="83"/>
      <c r="AVH82" s="22"/>
      <c r="AVJ82" s="18"/>
      <c r="AVL82" s="19"/>
      <c r="AVR82" s="84"/>
      <c r="AWA82" s="83"/>
      <c r="AWE82" s="81"/>
      <c r="AWF82" s="15"/>
      <c r="AWG82" s="82"/>
      <c r="AWI82" s="83"/>
      <c r="AWK82" s="22"/>
      <c r="AWM82" s="18"/>
      <c r="AWO82" s="19"/>
      <c r="AWU82" s="84"/>
      <c r="AXD82" s="83"/>
      <c r="AXH82" s="81"/>
      <c r="AXI82" s="15"/>
      <c r="AXJ82" s="82"/>
      <c r="AXL82" s="83"/>
      <c r="AXN82" s="22"/>
      <c r="AXP82" s="18"/>
      <c r="AXR82" s="19"/>
      <c r="AXX82" s="84"/>
      <c r="AYG82" s="83"/>
      <c r="AYK82" s="81"/>
      <c r="AYL82" s="15"/>
      <c r="AYM82" s="82"/>
      <c r="AYO82" s="83"/>
      <c r="AYQ82" s="22"/>
      <c r="AYS82" s="18"/>
      <c r="AYU82" s="19"/>
      <c r="AZA82" s="84"/>
      <c r="AZJ82" s="83"/>
      <c r="AZN82" s="81"/>
      <c r="AZO82" s="15"/>
      <c r="AZP82" s="82"/>
      <c r="AZR82" s="83"/>
      <c r="AZT82" s="22"/>
      <c r="AZV82" s="18"/>
      <c r="AZX82" s="19"/>
      <c r="BAD82" s="84"/>
      <c r="BAM82" s="83"/>
      <c r="BAQ82" s="81"/>
      <c r="BAR82" s="15"/>
      <c r="BAS82" s="82"/>
      <c r="BAU82" s="83"/>
      <c r="BAW82" s="22"/>
      <c r="BAY82" s="18"/>
      <c r="BBA82" s="19"/>
      <c r="BBG82" s="84"/>
      <c r="BBP82" s="83"/>
      <c r="BBT82" s="81"/>
      <c r="BBU82" s="15"/>
      <c r="BBV82" s="82"/>
      <c r="BBX82" s="83"/>
      <c r="BBZ82" s="22"/>
      <c r="BCB82" s="18"/>
      <c r="BCD82" s="19"/>
      <c r="BCJ82" s="84"/>
      <c r="BCS82" s="83"/>
      <c r="BCW82" s="81"/>
      <c r="BCX82" s="15"/>
      <c r="BCY82" s="82"/>
      <c r="BDA82" s="83"/>
      <c r="BDC82" s="22"/>
      <c r="BDE82" s="18"/>
      <c r="BDG82" s="19"/>
      <c r="BDM82" s="84"/>
      <c r="BDV82" s="83"/>
      <c r="BDZ82" s="81"/>
      <c r="BEA82" s="15"/>
      <c r="BEB82" s="82"/>
      <c r="BED82" s="83"/>
      <c r="BEF82" s="22"/>
      <c r="BEH82" s="18"/>
      <c r="BEJ82" s="19"/>
      <c r="BEP82" s="84"/>
      <c r="BEY82" s="83"/>
      <c r="BFC82" s="81"/>
      <c r="BFD82" s="15"/>
      <c r="BFE82" s="82"/>
      <c r="BFG82" s="83"/>
      <c r="BFI82" s="22"/>
      <c r="BFK82" s="18"/>
      <c r="BFM82" s="19"/>
      <c r="BFS82" s="84"/>
      <c r="BGB82" s="83"/>
      <c r="BGF82" s="81"/>
      <c r="BGG82" s="15"/>
      <c r="BGH82" s="82"/>
      <c r="BGJ82" s="83"/>
      <c r="BGL82" s="22"/>
      <c r="BGN82" s="18"/>
      <c r="BGP82" s="19"/>
      <c r="BGV82" s="84"/>
      <c r="BHE82" s="83"/>
      <c r="BHI82" s="81"/>
      <c r="BHJ82" s="15"/>
      <c r="BHK82" s="82"/>
      <c r="BHM82" s="83"/>
      <c r="BHO82" s="22"/>
      <c r="BHQ82" s="18"/>
      <c r="BHS82" s="19"/>
      <c r="BHY82" s="84"/>
      <c r="BIH82" s="83"/>
      <c r="BIL82" s="81"/>
      <c r="BIM82" s="15"/>
      <c r="BIN82" s="82"/>
      <c r="BIP82" s="83"/>
      <c r="BIR82" s="22"/>
      <c r="BIT82" s="18"/>
      <c r="BIV82" s="19"/>
      <c r="BJB82" s="84"/>
      <c r="BJK82" s="83"/>
      <c r="BJO82" s="81"/>
      <c r="BJP82" s="15"/>
      <c r="BJQ82" s="82"/>
      <c r="BJS82" s="83"/>
      <c r="BJU82" s="22"/>
      <c r="BJW82" s="18"/>
      <c r="BJY82" s="19"/>
      <c r="BKE82" s="84"/>
      <c r="BKN82" s="83"/>
      <c r="BKR82" s="81"/>
      <c r="BKS82" s="15"/>
      <c r="BKT82" s="82"/>
      <c r="BKV82" s="83"/>
      <c r="BKX82" s="22"/>
      <c r="BKZ82" s="18"/>
      <c r="BLB82" s="19"/>
      <c r="BLH82" s="84"/>
      <c r="BLQ82" s="83"/>
      <c r="BLU82" s="81"/>
      <c r="BLV82" s="15"/>
      <c r="BLW82" s="82"/>
      <c r="BLY82" s="83"/>
      <c r="BMA82" s="22"/>
      <c r="BMC82" s="18"/>
      <c r="BME82" s="19"/>
      <c r="BMK82" s="84"/>
      <c r="BMT82" s="83"/>
      <c r="BMX82" s="81"/>
      <c r="BMY82" s="15"/>
      <c r="BMZ82" s="82"/>
      <c r="BNB82" s="83"/>
      <c r="BND82" s="22"/>
      <c r="BNF82" s="18"/>
      <c r="BNH82" s="19"/>
      <c r="BNN82" s="84"/>
      <c r="BNW82" s="83"/>
      <c r="BOA82" s="81"/>
      <c r="BOB82" s="15"/>
      <c r="BOC82" s="82"/>
      <c r="BOE82" s="83"/>
      <c r="BOG82" s="22"/>
      <c r="BOI82" s="18"/>
      <c r="BOK82" s="19"/>
      <c r="BOQ82" s="84"/>
      <c r="BOZ82" s="83"/>
      <c r="BPD82" s="81"/>
      <c r="BPE82" s="15"/>
      <c r="BPF82" s="82"/>
      <c r="BPH82" s="83"/>
      <c r="BPJ82" s="22"/>
      <c r="BPL82" s="18"/>
      <c r="BPN82" s="19"/>
      <c r="BPT82" s="84"/>
      <c r="BQC82" s="83"/>
      <c r="BQG82" s="81"/>
      <c r="BQH82" s="15"/>
      <c r="BQI82" s="82"/>
      <c r="BQK82" s="83"/>
      <c r="BQM82" s="22"/>
      <c r="BQO82" s="18"/>
      <c r="BQQ82" s="19"/>
      <c r="BQW82" s="84"/>
      <c r="BRF82" s="83"/>
      <c r="BRJ82" s="81"/>
      <c r="BRK82" s="15"/>
      <c r="BRL82" s="82"/>
      <c r="BRN82" s="83"/>
      <c r="BRP82" s="22"/>
      <c r="BRR82" s="18"/>
      <c r="BRT82" s="19"/>
      <c r="BRZ82" s="84"/>
      <c r="BSI82" s="83"/>
      <c r="BSM82" s="81"/>
      <c r="BSN82" s="15"/>
      <c r="BSO82" s="82"/>
      <c r="BSQ82" s="83"/>
      <c r="BSS82" s="22"/>
      <c r="BSU82" s="18"/>
      <c r="BSW82" s="19"/>
      <c r="BTC82" s="84"/>
      <c r="BTL82" s="83"/>
      <c r="BTP82" s="81"/>
      <c r="BTQ82" s="15"/>
      <c r="BTR82" s="82"/>
      <c r="BTT82" s="83"/>
      <c r="BTV82" s="22"/>
      <c r="BTX82" s="18"/>
      <c r="BTZ82" s="19"/>
      <c r="BUF82" s="84"/>
      <c r="BUO82" s="83"/>
      <c r="BUS82" s="81"/>
      <c r="BUT82" s="15"/>
      <c r="BUU82" s="82"/>
      <c r="BUW82" s="83"/>
      <c r="BUY82" s="22"/>
      <c r="BVA82" s="18"/>
      <c r="BVC82" s="19"/>
      <c r="BVI82" s="84"/>
      <c r="BVR82" s="83"/>
      <c r="BVV82" s="81"/>
      <c r="BVW82" s="15"/>
      <c r="BVX82" s="82"/>
      <c r="BVZ82" s="83"/>
      <c r="BWB82" s="22"/>
      <c r="BWD82" s="18"/>
      <c r="BWF82" s="19"/>
      <c r="BWL82" s="84"/>
      <c r="BWU82" s="83"/>
      <c r="BWY82" s="81"/>
      <c r="BWZ82" s="15"/>
      <c r="BXA82" s="82"/>
      <c r="BXC82" s="83"/>
      <c r="BXE82" s="22"/>
      <c r="BXG82" s="18"/>
      <c r="BXI82" s="19"/>
      <c r="BXO82" s="84"/>
      <c r="BXX82" s="83"/>
      <c r="BYB82" s="81"/>
      <c r="BYC82" s="15"/>
      <c r="BYD82" s="82"/>
      <c r="BYF82" s="83"/>
      <c r="BYH82" s="22"/>
      <c r="BYJ82" s="18"/>
      <c r="BYL82" s="19"/>
      <c r="BYR82" s="84"/>
      <c r="BZA82" s="83"/>
      <c r="BZE82" s="81"/>
      <c r="BZF82" s="15"/>
      <c r="BZG82" s="82"/>
      <c r="BZI82" s="83"/>
      <c r="BZK82" s="22"/>
      <c r="BZM82" s="18"/>
      <c r="BZO82" s="19"/>
      <c r="BZU82" s="84"/>
      <c r="CAD82" s="83"/>
      <c r="CAH82" s="81"/>
      <c r="CAI82" s="15"/>
      <c r="CAJ82" s="82"/>
      <c r="CAL82" s="83"/>
      <c r="CAN82" s="22"/>
      <c r="CAP82" s="18"/>
      <c r="CAR82" s="19"/>
      <c r="CAX82" s="84"/>
      <c r="CBG82" s="83"/>
      <c r="CBK82" s="81"/>
      <c r="CBL82" s="15"/>
      <c r="CBM82" s="82"/>
      <c r="CBO82" s="83"/>
      <c r="CBQ82" s="22"/>
      <c r="CBS82" s="18"/>
      <c r="CBU82" s="19"/>
      <c r="CCA82" s="84"/>
      <c r="CCJ82" s="83"/>
      <c r="CCN82" s="81"/>
      <c r="CCO82" s="15"/>
      <c r="CCP82" s="82"/>
      <c r="CCR82" s="83"/>
      <c r="CCT82" s="22"/>
      <c r="CCV82" s="18"/>
      <c r="CCX82" s="19"/>
      <c r="CDD82" s="84"/>
      <c r="CDM82" s="83"/>
      <c r="CDQ82" s="81"/>
      <c r="CDR82" s="15"/>
      <c r="CDS82" s="82"/>
      <c r="CDU82" s="83"/>
      <c r="CDW82" s="22"/>
      <c r="CDY82" s="18"/>
      <c r="CEA82" s="19"/>
      <c r="CEG82" s="84"/>
      <c r="CEP82" s="83"/>
      <c r="CET82" s="81"/>
      <c r="CEU82" s="15"/>
      <c r="CEV82" s="82"/>
      <c r="CEX82" s="83"/>
      <c r="CEZ82" s="22"/>
      <c r="CFB82" s="18"/>
      <c r="CFD82" s="19"/>
      <c r="CFJ82" s="84"/>
      <c r="CFS82" s="83"/>
      <c r="CFW82" s="81"/>
      <c r="CFX82" s="15"/>
      <c r="CFY82" s="82"/>
      <c r="CGA82" s="83"/>
      <c r="CGC82" s="22"/>
      <c r="CGE82" s="18"/>
      <c r="CGG82" s="19"/>
      <c r="CGM82" s="84"/>
      <c r="CGV82" s="83"/>
      <c r="CGZ82" s="81"/>
      <c r="CHA82" s="15"/>
      <c r="CHB82" s="82"/>
      <c r="CHD82" s="83"/>
      <c r="CHF82" s="22"/>
      <c r="CHH82" s="18"/>
      <c r="CHJ82" s="19"/>
      <c r="CHP82" s="84"/>
      <c r="CHY82" s="83"/>
      <c r="CIC82" s="81"/>
      <c r="CID82" s="15"/>
      <c r="CIE82" s="82"/>
      <c r="CIG82" s="83"/>
      <c r="CII82" s="22"/>
      <c r="CIK82" s="18"/>
      <c r="CIM82" s="19"/>
      <c r="CIS82" s="84"/>
      <c r="CJB82" s="83"/>
      <c r="CJF82" s="81"/>
      <c r="CJG82" s="15"/>
      <c r="CJH82" s="82"/>
      <c r="CJJ82" s="83"/>
      <c r="CJL82" s="22"/>
      <c r="CJN82" s="18"/>
      <c r="CJP82" s="19"/>
      <c r="CJV82" s="84"/>
      <c r="CKE82" s="83"/>
      <c r="CKI82" s="81"/>
      <c r="CKJ82" s="15"/>
      <c r="CKK82" s="82"/>
      <c r="CKM82" s="83"/>
      <c r="CKO82" s="22"/>
      <c r="CKQ82" s="18"/>
      <c r="CKS82" s="19"/>
      <c r="CKY82" s="84"/>
      <c r="CLH82" s="83"/>
      <c r="CLL82" s="81"/>
      <c r="CLM82" s="15"/>
      <c r="CLN82" s="82"/>
      <c r="CLP82" s="83"/>
      <c r="CLR82" s="22"/>
      <c r="CLT82" s="18"/>
      <c r="CLV82" s="19"/>
      <c r="CMB82" s="84"/>
      <c r="CMK82" s="83"/>
      <c r="CMO82" s="81"/>
      <c r="CMP82" s="15"/>
      <c r="CMQ82" s="82"/>
      <c r="CMS82" s="83"/>
      <c r="CMU82" s="22"/>
      <c r="CMW82" s="18"/>
      <c r="CMY82" s="19"/>
      <c r="CNE82" s="84"/>
      <c r="CNN82" s="83"/>
      <c r="CNR82" s="81"/>
      <c r="CNS82" s="15"/>
      <c r="CNT82" s="82"/>
      <c r="CNV82" s="83"/>
      <c r="CNX82" s="22"/>
      <c r="CNZ82" s="18"/>
      <c r="COB82" s="19"/>
      <c r="COH82" s="84"/>
      <c r="COQ82" s="83"/>
      <c r="COU82" s="81"/>
      <c r="COV82" s="15"/>
      <c r="COW82" s="82"/>
      <c r="COY82" s="83"/>
      <c r="CPA82" s="22"/>
      <c r="CPC82" s="18"/>
      <c r="CPE82" s="19"/>
      <c r="CPK82" s="84"/>
      <c r="CPT82" s="83"/>
      <c r="CPX82" s="81"/>
      <c r="CPY82" s="15"/>
      <c r="CPZ82" s="82"/>
      <c r="CQB82" s="83"/>
      <c r="CQD82" s="22"/>
      <c r="CQF82" s="18"/>
      <c r="CQH82" s="19"/>
      <c r="CQN82" s="84"/>
      <c r="CQW82" s="83"/>
      <c r="CRA82" s="81"/>
      <c r="CRB82" s="15"/>
      <c r="CRC82" s="82"/>
      <c r="CRE82" s="83"/>
      <c r="CRG82" s="22"/>
      <c r="CRI82" s="18"/>
      <c r="CRK82" s="19"/>
      <c r="CRQ82" s="84"/>
      <c r="CRZ82" s="83"/>
      <c r="CSD82" s="81"/>
      <c r="CSE82" s="15"/>
      <c r="CSF82" s="82"/>
      <c r="CSH82" s="83"/>
      <c r="CSJ82" s="22"/>
      <c r="CSL82" s="18"/>
      <c r="CSN82" s="19"/>
      <c r="CST82" s="84"/>
      <c r="CTC82" s="83"/>
      <c r="CTG82" s="81"/>
      <c r="CTH82" s="15"/>
      <c r="CTI82" s="82"/>
      <c r="CTK82" s="83"/>
      <c r="CTM82" s="22"/>
      <c r="CTO82" s="18"/>
      <c r="CTQ82" s="19"/>
      <c r="CTW82" s="84"/>
      <c r="CUF82" s="83"/>
      <c r="CUJ82" s="81"/>
      <c r="CUK82" s="15"/>
      <c r="CUL82" s="82"/>
      <c r="CUN82" s="83"/>
      <c r="CUP82" s="22"/>
      <c r="CUR82" s="18"/>
      <c r="CUT82" s="19"/>
      <c r="CUZ82" s="84"/>
      <c r="CVI82" s="83"/>
      <c r="CVM82" s="81"/>
      <c r="CVN82" s="15"/>
      <c r="CVO82" s="82"/>
      <c r="CVQ82" s="83"/>
      <c r="CVS82" s="22"/>
      <c r="CVU82" s="18"/>
      <c r="CVW82" s="19"/>
      <c r="CWC82" s="84"/>
      <c r="CWL82" s="83"/>
      <c r="CWP82" s="81"/>
      <c r="CWQ82" s="15"/>
      <c r="CWR82" s="82"/>
      <c r="CWT82" s="83"/>
      <c r="CWV82" s="22"/>
      <c r="CWX82" s="18"/>
      <c r="CWZ82" s="19"/>
      <c r="CXF82" s="84"/>
      <c r="CXO82" s="83"/>
      <c r="CXS82" s="81"/>
      <c r="CXT82" s="15"/>
      <c r="CXU82" s="82"/>
      <c r="CXW82" s="83"/>
      <c r="CXY82" s="22"/>
      <c r="CYA82" s="18"/>
      <c r="CYC82" s="19"/>
      <c r="CYI82" s="84"/>
      <c r="CYR82" s="83"/>
      <c r="CYV82" s="81"/>
      <c r="CYW82" s="15"/>
      <c r="CYX82" s="82"/>
      <c r="CYZ82" s="83"/>
      <c r="CZB82" s="22"/>
      <c r="CZD82" s="18"/>
      <c r="CZF82" s="19"/>
      <c r="CZL82" s="84"/>
      <c r="CZU82" s="83"/>
      <c r="CZY82" s="81"/>
      <c r="CZZ82" s="15"/>
      <c r="DAA82" s="82"/>
      <c r="DAC82" s="83"/>
      <c r="DAE82" s="22"/>
      <c r="DAG82" s="18"/>
      <c r="DAI82" s="19"/>
      <c r="DAO82" s="84"/>
      <c r="DAX82" s="83"/>
      <c r="DBB82" s="81"/>
      <c r="DBC82" s="15"/>
      <c r="DBD82" s="82"/>
      <c r="DBF82" s="83"/>
      <c r="DBH82" s="22"/>
      <c r="DBJ82" s="18"/>
      <c r="DBL82" s="19"/>
      <c r="DBR82" s="84"/>
      <c r="DCA82" s="83"/>
      <c r="DCE82" s="81"/>
      <c r="DCF82" s="15"/>
      <c r="DCG82" s="82"/>
      <c r="DCI82" s="83"/>
      <c r="DCK82" s="22"/>
      <c r="DCM82" s="18"/>
      <c r="DCO82" s="19"/>
      <c r="DCU82" s="84"/>
      <c r="DDD82" s="83"/>
      <c r="DDH82" s="81"/>
      <c r="DDI82" s="15"/>
      <c r="DDJ82" s="82"/>
      <c r="DDL82" s="83"/>
      <c r="DDN82" s="22"/>
      <c r="DDP82" s="18"/>
      <c r="DDR82" s="19"/>
      <c r="DDX82" s="84"/>
      <c r="DEG82" s="83"/>
      <c r="DEK82" s="81"/>
      <c r="DEL82" s="15"/>
      <c r="DEM82" s="82"/>
      <c r="DEO82" s="83"/>
      <c r="DEQ82" s="22"/>
      <c r="DES82" s="18"/>
      <c r="DEU82" s="19"/>
      <c r="DFA82" s="84"/>
      <c r="DFJ82" s="83"/>
      <c r="DFN82" s="81"/>
      <c r="DFO82" s="15"/>
      <c r="DFP82" s="82"/>
      <c r="DFR82" s="83"/>
      <c r="DFT82" s="22"/>
      <c r="DFV82" s="18"/>
      <c r="DFX82" s="19"/>
      <c r="DGD82" s="84"/>
      <c r="DGM82" s="83"/>
      <c r="DGQ82" s="81"/>
      <c r="DGR82" s="15"/>
      <c r="DGS82" s="82"/>
      <c r="DGU82" s="83"/>
      <c r="DGW82" s="22"/>
      <c r="DGY82" s="18"/>
      <c r="DHA82" s="19"/>
      <c r="DHG82" s="84"/>
      <c r="DHP82" s="83"/>
      <c r="DHT82" s="81"/>
      <c r="DHU82" s="15"/>
      <c r="DHV82" s="82"/>
      <c r="DHX82" s="83"/>
      <c r="DHZ82" s="22"/>
      <c r="DIB82" s="18"/>
      <c r="DID82" s="19"/>
      <c r="DIJ82" s="84"/>
      <c r="DIS82" s="83"/>
      <c r="DIW82" s="81"/>
      <c r="DIX82" s="15"/>
      <c r="DIY82" s="82"/>
      <c r="DJA82" s="83"/>
      <c r="DJC82" s="22"/>
      <c r="DJE82" s="18"/>
      <c r="DJG82" s="19"/>
      <c r="DJM82" s="84"/>
      <c r="DJV82" s="83"/>
      <c r="DJZ82" s="81"/>
      <c r="DKA82" s="15"/>
      <c r="DKB82" s="82"/>
      <c r="DKD82" s="83"/>
      <c r="DKF82" s="22"/>
      <c r="DKH82" s="18"/>
      <c r="DKJ82" s="19"/>
      <c r="DKP82" s="84"/>
      <c r="DKY82" s="83"/>
      <c r="DLC82" s="81"/>
      <c r="DLD82" s="15"/>
      <c r="DLE82" s="82"/>
      <c r="DLG82" s="83"/>
      <c r="DLI82" s="22"/>
      <c r="DLK82" s="18"/>
      <c r="DLM82" s="19"/>
      <c r="DLS82" s="84"/>
      <c r="DMB82" s="83"/>
      <c r="DMF82" s="81"/>
      <c r="DMG82" s="15"/>
      <c r="DMH82" s="82"/>
      <c r="DMJ82" s="83"/>
      <c r="DML82" s="22"/>
      <c r="DMN82" s="18"/>
      <c r="DMP82" s="19"/>
      <c r="DMV82" s="84"/>
      <c r="DNE82" s="83"/>
      <c r="DNI82" s="81"/>
      <c r="DNJ82" s="15"/>
      <c r="DNK82" s="82"/>
      <c r="DNM82" s="83"/>
      <c r="DNO82" s="22"/>
      <c r="DNQ82" s="18"/>
      <c r="DNS82" s="19"/>
      <c r="DNY82" s="84"/>
      <c r="DOH82" s="83"/>
      <c r="DOL82" s="81"/>
      <c r="DOM82" s="15"/>
      <c r="DON82" s="82"/>
      <c r="DOP82" s="83"/>
      <c r="DOR82" s="22"/>
      <c r="DOT82" s="18"/>
      <c r="DOV82" s="19"/>
      <c r="DPB82" s="84"/>
      <c r="DPK82" s="83"/>
      <c r="DPO82" s="81"/>
      <c r="DPP82" s="15"/>
      <c r="DPQ82" s="82"/>
      <c r="DPS82" s="83"/>
      <c r="DPU82" s="22"/>
      <c r="DPW82" s="18"/>
      <c r="DPY82" s="19"/>
      <c r="DQE82" s="84"/>
      <c r="DQN82" s="83"/>
      <c r="DQR82" s="81"/>
      <c r="DQS82" s="15"/>
      <c r="DQT82" s="82"/>
      <c r="DQV82" s="83"/>
      <c r="DQX82" s="22"/>
      <c r="DQZ82" s="18"/>
      <c r="DRB82" s="19"/>
      <c r="DRH82" s="84"/>
      <c r="DRQ82" s="83"/>
      <c r="DRU82" s="81"/>
      <c r="DRV82" s="15"/>
      <c r="DRW82" s="82"/>
      <c r="DRY82" s="83"/>
      <c r="DSA82" s="22"/>
      <c r="DSC82" s="18"/>
      <c r="DSE82" s="19"/>
      <c r="DSK82" s="84"/>
      <c r="DST82" s="83"/>
      <c r="DSX82" s="81"/>
      <c r="DSY82" s="15"/>
      <c r="DSZ82" s="82"/>
      <c r="DTB82" s="83"/>
      <c r="DTD82" s="22"/>
      <c r="DTF82" s="18"/>
      <c r="DTH82" s="19"/>
      <c r="DTN82" s="84"/>
      <c r="DTW82" s="83"/>
      <c r="DUA82" s="81"/>
      <c r="DUB82" s="15"/>
      <c r="DUC82" s="82"/>
      <c r="DUE82" s="83"/>
      <c r="DUG82" s="22"/>
      <c r="DUI82" s="18"/>
      <c r="DUK82" s="19"/>
      <c r="DUQ82" s="84"/>
      <c r="DUZ82" s="83"/>
      <c r="DVD82" s="81"/>
      <c r="DVE82" s="15"/>
      <c r="DVF82" s="82"/>
      <c r="DVH82" s="83"/>
      <c r="DVJ82" s="22"/>
      <c r="DVL82" s="18"/>
      <c r="DVN82" s="19"/>
      <c r="DVT82" s="84"/>
      <c r="DWC82" s="83"/>
      <c r="DWG82" s="81"/>
      <c r="DWH82" s="15"/>
      <c r="DWI82" s="82"/>
      <c r="DWK82" s="83"/>
      <c r="DWM82" s="22"/>
      <c r="DWO82" s="18"/>
      <c r="DWQ82" s="19"/>
      <c r="DWW82" s="84"/>
      <c r="DXF82" s="83"/>
      <c r="DXJ82" s="81"/>
      <c r="DXK82" s="15"/>
      <c r="DXL82" s="82"/>
      <c r="DXN82" s="83"/>
      <c r="DXP82" s="22"/>
      <c r="DXR82" s="18"/>
      <c r="DXT82" s="19"/>
      <c r="DXZ82" s="84"/>
      <c r="DYI82" s="83"/>
      <c r="DYM82" s="81"/>
      <c r="DYN82" s="15"/>
      <c r="DYO82" s="82"/>
      <c r="DYQ82" s="83"/>
      <c r="DYS82" s="22"/>
      <c r="DYU82" s="18"/>
      <c r="DYW82" s="19"/>
      <c r="DZC82" s="84"/>
      <c r="DZL82" s="83"/>
      <c r="DZP82" s="81"/>
      <c r="DZQ82" s="15"/>
      <c r="DZR82" s="82"/>
      <c r="DZT82" s="83"/>
      <c r="DZV82" s="22"/>
      <c r="DZX82" s="18"/>
      <c r="DZZ82" s="19"/>
      <c r="EAF82" s="84"/>
      <c r="EAO82" s="83"/>
      <c r="EAS82" s="81"/>
      <c r="EAT82" s="15"/>
      <c r="EAU82" s="82"/>
      <c r="EAW82" s="83"/>
      <c r="EAY82" s="22"/>
      <c r="EBA82" s="18"/>
      <c r="EBC82" s="19"/>
      <c r="EBI82" s="84"/>
      <c r="EBR82" s="83"/>
      <c r="EBV82" s="81"/>
      <c r="EBW82" s="15"/>
      <c r="EBX82" s="82"/>
      <c r="EBZ82" s="83"/>
      <c r="ECB82" s="22"/>
      <c r="ECD82" s="18"/>
      <c r="ECF82" s="19"/>
      <c r="ECL82" s="84"/>
      <c r="ECU82" s="83"/>
      <c r="ECY82" s="81"/>
      <c r="ECZ82" s="15"/>
      <c r="EDA82" s="82"/>
      <c r="EDC82" s="83"/>
      <c r="EDE82" s="22"/>
      <c r="EDG82" s="18"/>
      <c r="EDI82" s="19"/>
      <c r="EDO82" s="84"/>
      <c r="EDX82" s="83"/>
      <c r="EEB82" s="81"/>
      <c r="EEC82" s="15"/>
      <c r="EED82" s="82"/>
      <c r="EEF82" s="83"/>
      <c r="EEH82" s="22"/>
      <c r="EEJ82" s="18"/>
      <c r="EEL82" s="19"/>
      <c r="EER82" s="84"/>
      <c r="EFA82" s="83"/>
      <c r="EFE82" s="81"/>
      <c r="EFF82" s="15"/>
      <c r="EFG82" s="82"/>
      <c r="EFI82" s="83"/>
      <c r="EFK82" s="22"/>
      <c r="EFM82" s="18"/>
      <c r="EFO82" s="19"/>
      <c r="EFU82" s="84"/>
      <c r="EGD82" s="83"/>
      <c r="EGH82" s="81"/>
      <c r="EGI82" s="15"/>
      <c r="EGJ82" s="82"/>
      <c r="EGL82" s="83"/>
      <c r="EGN82" s="22"/>
      <c r="EGP82" s="18"/>
      <c r="EGR82" s="19"/>
      <c r="EGX82" s="84"/>
      <c r="EHG82" s="83"/>
      <c r="EHK82" s="81"/>
      <c r="EHL82" s="15"/>
      <c r="EHM82" s="82"/>
      <c r="EHO82" s="83"/>
      <c r="EHQ82" s="22"/>
      <c r="EHS82" s="18"/>
      <c r="EHU82" s="19"/>
      <c r="EIA82" s="84"/>
      <c r="EIJ82" s="83"/>
      <c r="EIN82" s="81"/>
      <c r="EIO82" s="15"/>
      <c r="EIP82" s="82"/>
      <c r="EIR82" s="83"/>
      <c r="EIT82" s="22"/>
      <c r="EIV82" s="18"/>
      <c r="EIX82" s="19"/>
      <c r="EJD82" s="84"/>
      <c r="EJM82" s="83"/>
      <c r="EJQ82" s="81"/>
      <c r="EJR82" s="15"/>
      <c r="EJS82" s="82"/>
      <c r="EJU82" s="83"/>
      <c r="EJW82" s="22"/>
      <c r="EJY82" s="18"/>
      <c r="EKA82" s="19"/>
      <c r="EKG82" s="84"/>
      <c r="EKP82" s="83"/>
      <c r="EKT82" s="81"/>
      <c r="EKU82" s="15"/>
      <c r="EKV82" s="82"/>
      <c r="EKX82" s="83"/>
      <c r="EKZ82" s="22"/>
      <c r="ELB82" s="18"/>
      <c r="ELD82" s="19"/>
      <c r="ELJ82" s="84"/>
      <c r="ELS82" s="83"/>
      <c r="ELW82" s="81"/>
      <c r="ELX82" s="15"/>
      <c r="ELY82" s="82"/>
      <c r="EMA82" s="83"/>
      <c r="EMC82" s="22"/>
      <c r="EME82" s="18"/>
      <c r="EMG82" s="19"/>
      <c r="EMM82" s="84"/>
      <c r="EMV82" s="83"/>
      <c r="EMZ82" s="81"/>
      <c r="ENA82" s="15"/>
      <c r="ENB82" s="82"/>
      <c r="END82" s="83"/>
      <c r="ENF82" s="22"/>
      <c r="ENH82" s="18"/>
      <c r="ENJ82" s="19"/>
      <c r="ENP82" s="84"/>
      <c r="ENY82" s="83"/>
      <c r="EOC82" s="81"/>
      <c r="EOD82" s="15"/>
      <c r="EOE82" s="82"/>
      <c r="EOG82" s="83"/>
      <c r="EOI82" s="22"/>
      <c r="EOK82" s="18"/>
      <c r="EOM82" s="19"/>
      <c r="EOS82" s="84"/>
      <c r="EPB82" s="83"/>
      <c r="EPF82" s="81"/>
      <c r="EPG82" s="15"/>
      <c r="EPH82" s="82"/>
      <c r="EPJ82" s="83"/>
      <c r="EPL82" s="22"/>
      <c r="EPN82" s="18"/>
      <c r="EPP82" s="19"/>
      <c r="EPV82" s="84"/>
      <c r="EQE82" s="83"/>
      <c r="EQI82" s="81"/>
      <c r="EQJ82" s="15"/>
      <c r="EQK82" s="82"/>
      <c r="EQM82" s="83"/>
      <c r="EQO82" s="22"/>
      <c r="EQQ82" s="18"/>
      <c r="EQS82" s="19"/>
      <c r="EQY82" s="84"/>
      <c r="ERH82" s="83"/>
      <c r="ERL82" s="81"/>
      <c r="ERM82" s="15"/>
      <c r="ERN82" s="82"/>
      <c r="ERP82" s="83"/>
      <c r="ERR82" s="22"/>
      <c r="ERT82" s="18"/>
      <c r="ERV82" s="19"/>
      <c r="ESB82" s="84"/>
      <c r="ESK82" s="83"/>
      <c r="ESO82" s="81"/>
      <c r="ESP82" s="15"/>
      <c r="ESQ82" s="82"/>
      <c r="ESS82" s="83"/>
      <c r="ESU82" s="22"/>
      <c r="ESW82" s="18"/>
      <c r="ESY82" s="19"/>
      <c r="ETE82" s="84"/>
      <c r="ETN82" s="83"/>
      <c r="ETR82" s="81"/>
      <c r="ETS82" s="15"/>
      <c r="ETT82" s="82"/>
      <c r="ETV82" s="83"/>
      <c r="ETX82" s="22"/>
      <c r="ETZ82" s="18"/>
      <c r="EUB82" s="19"/>
      <c r="EUH82" s="84"/>
      <c r="EUQ82" s="83"/>
      <c r="EUU82" s="81"/>
      <c r="EUV82" s="15"/>
      <c r="EUW82" s="82"/>
      <c r="EUY82" s="83"/>
      <c r="EVA82" s="22"/>
      <c r="EVC82" s="18"/>
      <c r="EVE82" s="19"/>
      <c r="EVK82" s="84"/>
      <c r="EVT82" s="83"/>
      <c r="EVX82" s="81"/>
      <c r="EVY82" s="15"/>
      <c r="EVZ82" s="82"/>
      <c r="EWB82" s="83"/>
      <c r="EWD82" s="22"/>
      <c r="EWF82" s="18"/>
      <c r="EWH82" s="19"/>
      <c r="EWN82" s="84"/>
      <c r="EWW82" s="83"/>
      <c r="EXA82" s="81"/>
      <c r="EXB82" s="15"/>
      <c r="EXC82" s="82"/>
      <c r="EXE82" s="83"/>
      <c r="EXG82" s="22"/>
      <c r="EXI82" s="18"/>
      <c r="EXK82" s="19"/>
      <c r="EXQ82" s="84"/>
      <c r="EXZ82" s="83"/>
      <c r="EYD82" s="81"/>
      <c r="EYE82" s="15"/>
      <c r="EYF82" s="82"/>
      <c r="EYH82" s="83"/>
      <c r="EYJ82" s="22"/>
      <c r="EYL82" s="18"/>
      <c r="EYN82" s="19"/>
      <c r="EYT82" s="84"/>
      <c r="EZC82" s="83"/>
      <c r="EZG82" s="81"/>
      <c r="EZH82" s="15"/>
      <c r="EZI82" s="82"/>
      <c r="EZK82" s="83"/>
      <c r="EZM82" s="22"/>
      <c r="EZO82" s="18"/>
      <c r="EZQ82" s="19"/>
      <c r="EZW82" s="84"/>
      <c r="FAF82" s="83"/>
      <c r="FAJ82" s="81"/>
      <c r="FAK82" s="15"/>
      <c r="FAL82" s="82"/>
      <c r="FAN82" s="83"/>
      <c r="FAP82" s="22"/>
      <c r="FAR82" s="18"/>
      <c r="FAT82" s="19"/>
      <c r="FAZ82" s="84"/>
      <c r="FBI82" s="83"/>
      <c r="FBM82" s="81"/>
      <c r="FBN82" s="15"/>
      <c r="FBO82" s="82"/>
      <c r="FBQ82" s="83"/>
      <c r="FBS82" s="22"/>
      <c r="FBU82" s="18"/>
      <c r="FBW82" s="19"/>
      <c r="FCC82" s="84"/>
      <c r="FCL82" s="83"/>
      <c r="FCP82" s="81"/>
      <c r="FCQ82" s="15"/>
      <c r="FCR82" s="82"/>
      <c r="FCT82" s="83"/>
      <c r="FCV82" s="22"/>
      <c r="FCX82" s="18"/>
      <c r="FCZ82" s="19"/>
      <c r="FDF82" s="84"/>
      <c r="FDO82" s="83"/>
      <c r="FDS82" s="81"/>
      <c r="FDT82" s="15"/>
      <c r="FDU82" s="82"/>
      <c r="FDW82" s="83"/>
      <c r="FDY82" s="22"/>
      <c r="FEA82" s="18"/>
      <c r="FEC82" s="19"/>
      <c r="FEI82" s="84"/>
      <c r="FER82" s="83"/>
      <c r="FEV82" s="81"/>
      <c r="FEW82" s="15"/>
      <c r="FEX82" s="82"/>
      <c r="FEZ82" s="83"/>
      <c r="FFB82" s="22"/>
      <c r="FFD82" s="18"/>
      <c r="FFF82" s="19"/>
      <c r="FFL82" s="84"/>
      <c r="FFU82" s="83"/>
      <c r="FFY82" s="81"/>
      <c r="FFZ82" s="15"/>
      <c r="FGA82" s="82"/>
      <c r="FGC82" s="83"/>
      <c r="FGE82" s="22"/>
      <c r="FGG82" s="18"/>
      <c r="FGI82" s="19"/>
      <c r="FGO82" s="84"/>
      <c r="FGX82" s="83"/>
      <c r="FHB82" s="81"/>
      <c r="FHC82" s="15"/>
      <c r="FHD82" s="82"/>
      <c r="FHF82" s="83"/>
      <c r="FHH82" s="22"/>
      <c r="FHJ82" s="18"/>
      <c r="FHL82" s="19"/>
      <c r="FHR82" s="84"/>
      <c r="FIA82" s="83"/>
      <c r="FIE82" s="81"/>
      <c r="FIF82" s="15"/>
      <c r="FIG82" s="82"/>
      <c r="FII82" s="83"/>
      <c r="FIK82" s="22"/>
      <c r="FIM82" s="18"/>
      <c r="FIO82" s="19"/>
      <c r="FIU82" s="84"/>
      <c r="FJD82" s="83"/>
      <c r="FJH82" s="81"/>
      <c r="FJI82" s="15"/>
      <c r="FJJ82" s="82"/>
      <c r="FJL82" s="83"/>
      <c r="FJN82" s="22"/>
      <c r="FJP82" s="18"/>
      <c r="FJR82" s="19"/>
      <c r="FJX82" s="84"/>
      <c r="FKG82" s="83"/>
      <c r="FKK82" s="81"/>
      <c r="FKL82" s="15"/>
      <c r="FKM82" s="82"/>
      <c r="FKO82" s="83"/>
      <c r="FKQ82" s="22"/>
      <c r="FKS82" s="18"/>
      <c r="FKU82" s="19"/>
      <c r="FLA82" s="84"/>
      <c r="FLJ82" s="83"/>
      <c r="FLN82" s="81"/>
      <c r="FLO82" s="15"/>
      <c r="FLP82" s="82"/>
      <c r="FLR82" s="83"/>
      <c r="FLT82" s="22"/>
      <c r="FLV82" s="18"/>
      <c r="FLX82" s="19"/>
      <c r="FMD82" s="84"/>
      <c r="FMM82" s="83"/>
      <c r="FMQ82" s="81"/>
      <c r="FMR82" s="15"/>
      <c r="FMS82" s="82"/>
      <c r="FMU82" s="83"/>
      <c r="FMW82" s="22"/>
      <c r="FMY82" s="18"/>
      <c r="FNA82" s="19"/>
      <c r="FNG82" s="84"/>
      <c r="FNP82" s="83"/>
      <c r="FNT82" s="81"/>
      <c r="FNU82" s="15"/>
      <c r="FNV82" s="82"/>
      <c r="FNX82" s="83"/>
      <c r="FNZ82" s="22"/>
      <c r="FOB82" s="18"/>
      <c r="FOD82" s="19"/>
      <c r="FOJ82" s="84"/>
      <c r="FOS82" s="83"/>
      <c r="FOW82" s="81"/>
      <c r="FOX82" s="15"/>
      <c r="FOY82" s="82"/>
      <c r="FPA82" s="83"/>
      <c r="FPC82" s="22"/>
      <c r="FPE82" s="18"/>
      <c r="FPG82" s="19"/>
      <c r="FPM82" s="84"/>
      <c r="FPV82" s="83"/>
      <c r="FPZ82" s="81"/>
      <c r="FQA82" s="15"/>
      <c r="FQB82" s="82"/>
      <c r="FQD82" s="83"/>
      <c r="FQF82" s="22"/>
      <c r="FQH82" s="18"/>
      <c r="FQJ82" s="19"/>
      <c r="FQP82" s="84"/>
      <c r="FQY82" s="83"/>
      <c r="FRC82" s="81"/>
      <c r="FRD82" s="15"/>
      <c r="FRE82" s="82"/>
      <c r="FRG82" s="83"/>
      <c r="FRI82" s="22"/>
      <c r="FRK82" s="18"/>
      <c r="FRM82" s="19"/>
      <c r="FRS82" s="84"/>
      <c r="FSB82" s="83"/>
      <c r="FSF82" s="81"/>
      <c r="FSG82" s="15"/>
      <c r="FSH82" s="82"/>
      <c r="FSJ82" s="83"/>
      <c r="FSL82" s="22"/>
      <c r="FSN82" s="18"/>
      <c r="FSP82" s="19"/>
      <c r="FSV82" s="84"/>
      <c r="FTE82" s="83"/>
      <c r="FTI82" s="81"/>
      <c r="FTJ82" s="15"/>
      <c r="FTK82" s="82"/>
      <c r="FTM82" s="83"/>
      <c r="FTO82" s="22"/>
      <c r="FTQ82" s="18"/>
      <c r="FTS82" s="19"/>
      <c r="FTY82" s="84"/>
      <c r="FUH82" s="83"/>
      <c r="FUL82" s="81"/>
      <c r="FUM82" s="15"/>
      <c r="FUN82" s="82"/>
      <c r="FUP82" s="83"/>
      <c r="FUR82" s="22"/>
      <c r="FUT82" s="18"/>
      <c r="FUV82" s="19"/>
      <c r="FVB82" s="84"/>
      <c r="FVK82" s="83"/>
      <c r="FVO82" s="81"/>
      <c r="FVP82" s="15"/>
      <c r="FVQ82" s="82"/>
      <c r="FVS82" s="83"/>
      <c r="FVU82" s="22"/>
      <c r="FVW82" s="18"/>
      <c r="FVY82" s="19"/>
      <c r="FWE82" s="84"/>
      <c r="FWN82" s="83"/>
      <c r="FWR82" s="81"/>
      <c r="FWS82" s="15"/>
      <c r="FWT82" s="82"/>
      <c r="FWV82" s="83"/>
      <c r="FWX82" s="22"/>
      <c r="FWZ82" s="18"/>
      <c r="FXB82" s="19"/>
      <c r="FXH82" s="84"/>
      <c r="FXQ82" s="83"/>
      <c r="FXU82" s="81"/>
      <c r="FXV82" s="15"/>
      <c r="FXW82" s="82"/>
      <c r="FXY82" s="83"/>
      <c r="FYA82" s="22"/>
      <c r="FYC82" s="18"/>
      <c r="FYE82" s="19"/>
      <c r="FYK82" s="84"/>
      <c r="FYT82" s="83"/>
      <c r="FYX82" s="81"/>
      <c r="FYY82" s="15"/>
      <c r="FYZ82" s="82"/>
      <c r="FZB82" s="83"/>
      <c r="FZD82" s="22"/>
      <c r="FZF82" s="18"/>
      <c r="FZH82" s="19"/>
      <c r="FZN82" s="84"/>
      <c r="FZW82" s="83"/>
      <c r="GAA82" s="81"/>
      <c r="GAB82" s="15"/>
      <c r="GAC82" s="82"/>
      <c r="GAE82" s="83"/>
      <c r="GAG82" s="22"/>
      <c r="GAI82" s="18"/>
      <c r="GAK82" s="19"/>
      <c r="GAQ82" s="84"/>
      <c r="GAZ82" s="83"/>
      <c r="GBD82" s="81"/>
      <c r="GBE82" s="15"/>
      <c r="GBF82" s="82"/>
      <c r="GBH82" s="83"/>
      <c r="GBJ82" s="22"/>
      <c r="GBL82" s="18"/>
      <c r="GBN82" s="19"/>
      <c r="GBT82" s="84"/>
      <c r="GCC82" s="83"/>
      <c r="GCG82" s="81"/>
      <c r="GCH82" s="15"/>
      <c r="GCI82" s="82"/>
      <c r="GCK82" s="83"/>
      <c r="GCM82" s="22"/>
      <c r="GCO82" s="18"/>
      <c r="GCQ82" s="19"/>
      <c r="GCW82" s="84"/>
      <c r="GDF82" s="83"/>
      <c r="GDJ82" s="81"/>
      <c r="GDK82" s="15"/>
      <c r="GDL82" s="82"/>
      <c r="GDN82" s="83"/>
      <c r="GDP82" s="22"/>
      <c r="GDR82" s="18"/>
      <c r="GDT82" s="19"/>
      <c r="GDZ82" s="84"/>
      <c r="GEI82" s="83"/>
      <c r="GEM82" s="81"/>
      <c r="GEN82" s="15"/>
      <c r="GEO82" s="82"/>
      <c r="GEQ82" s="83"/>
      <c r="GES82" s="22"/>
      <c r="GEU82" s="18"/>
      <c r="GEW82" s="19"/>
      <c r="GFC82" s="84"/>
      <c r="GFL82" s="83"/>
      <c r="GFP82" s="81"/>
      <c r="GFQ82" s="15"/>
      <c r="GFR82" s="82"/>
      <c r="GFT82" s="83"/>
      <c r="GFV82" s="22"/>
      <c r="GFX82" s="18"/>
      <c r="GFZ82" s="19"/>
      <c r="GGF82" s="84"/>
      <c r="GGO82" s="83"/>
      <c r="GGS82" s="81"/>
      <c r="GGT82" s="15"/>
      <c r="GGU82" s="82"/>
      <c r="GGW82" s="83"/>
      <c r="GGY82" s="22"/>
      <c r="GHA82" s="18"/>
      <c r="GHC82" s="19"/>
      <c r="GHI82" s="84"/>
      <c r="GHR82" s="83"/>
      <c r="GHV82" s="81"/>
      <c r="GHW82" s="15"/>
      <c r="GHX82" s="82"/>
      <c r="GHZ82" s="83"/>
      <c r="GIB82" s="22"/>
      <c r="GID82" s="18"/>
      <c r="GIF82" s="19"/>
      <c r="GIL82" s="84"/>
      <c r="GIU82" s="83"/>
      <c r="GIY82" s="81"/>
      <c r="GIZ82" s="15"/>
      <c r="GJA82" s="82"/>
      <c r="GJC82" s="83"/>
      <c r="GJE82" s="22"/>
      <c r="GJG82" s="18"/>
      <c r="GJI82" s="19"/>
      <c r="GJO82" s="84"/>
      <c r="GJX82" s="83"/>
      <c r="GKB82" s="81"/>
      <c r="GKC82" s="15"/>
      <c r="GKD82" s="82"/>
      <c r="GKF82" s="83"/>
      <c r="GKH82" s="22"/>
      <c r="GKJ82" s="18"/>
      <c r="GKL82" s="19"/>
      <c r="GKR82" s="84"/>
      <c r="GLA82" s="83"/>
      <c r="GLE82" s="81"/>
      <c r="GLF82" s="15"/>
      <c r="GLG82" s="82"/>
      <c r="GLI82" s="83"/>
      <c r="GLK82" s="22"/>
      <c r="GLM82" s="18"/>
      <c r="GLO82" s="19"/>
      <c r="GLU82" s="84"/>
      <c r="GMD82" s="83"/>
      <c r="GMH82" s="81"/>
      <c r="GMI82" s="15"/>
      <c r="GMJ82" s="82"/>
      <c r="GML82" s="83"/>
      <c r="GMN82" s="22"/>
      <c r="GMP82" s="18"/>
      <c r="GMR82" s="19"/>
      <c r="GMX82" s="84"/>
      <c r="GNG82" s="83"/>
      <c r="GNK82" s="81"/>
      <c r="GNL82" s="15"/>
      <c r="GNM82" s="82"/>
      <c r="GNO82" s="83"/>
      <c r="GNQ82" s="22"/>
      <c r="GNS82" s="18"/>
      <c r="GNU82" s="19"/>
      <c r="GOA82" s="84"/>
      <c r="GOJ82" s="83"/>
      <c r="GON82" s="81"/>
      <c r="GOO82" s="15"/>
      <c r="GOP82" s="82"/>
      <c r="GOR82" s="83"/>
      <c r="GOT82" s="22"/>
      <c r="GOV82" s="18"/>
      <c r="GOX82" s="19"/>
      <c r="GPD82" s="84"/>
      <c r="GPM82" s="83"/>
      <c r="GPQ82" s="81"/>
      <c r="GPR82" s="15"/>
      <c r="GPS82" s="82"/>
      <c r="GPU82" s="83"/>
      <c r="GPW82" s="22"/>
      <c r="GPY82" s="18"/>
      <c r="GQA82" s="19"/>
      <c r="GQG82" s="84"/>
      <c r="GQP82" s="83"/>
      <c r="GQT82" s="81"/>
      <c r="GQU82" s="15"/>
      <c r="GQV82" s="82"/>
      <c r="GQX82" s="83"/>
      <c r="GQZ82" s="22"/>
      <c r="GRB82" s="18"/>
      <c r="GRD82" s="19"/>
      <c r="GRJ82" s="84"/>
      <c r="GRS82" s="83"/>
      <c r="GRW82" s="81"/>
      <c r="GRX82" s="15"/>
      <c r="GRY82" s="82"/>
      <c r="GSA82" s="83"/>
      <c r="GSC82" s="22"/>
      <c r="GSE82" s="18"/>
      <c r="GSG82" s="19"/>
      <c r="GSM82" s="84"/>
      <c r="GSV82" s="83"/>
      <c r="GSZ82" s="81"/>
      <c r="GTA82" s="15"/>
      <c r="GTB82" s="82"/>
      <c r="GTD82" s="83"/>
      <c r="GTF82" s="22"/>
      <c r="GTH82" s="18"/>
      <c r="GTJ82" s="19"/>
      <c r="GTP82" s="84"/>
      <c r="GTY82" s="83"/>
      <c r="GUC82" s="81"/>
      <c r="GUD82" s="15"/>
      <c r="GUE82" s="82"/>
      <c r="GUG82" s="83"/>
      <c r="GUI82" s="22"/>
      <c r="GUK82" s="18"/>
      <c r="GUM82" s="19"/>
      <c r="GUS82" s="84"/>
      <c r="GVB82" s="83"/>
      <c r="GVF82" s="81"/>
      <c r="GVG82" s="15"/>
      <c r="GVH82" s="82"/>
      <c r="GVJ82" s="83"/>
      <c r="GVL82" s="22"/>
      <c r="GVN82" s="18"/>
      <c r="GVP82" s="19"/>
      <c r="GVV82" s="84"/>
      <c r="GWE82" s="83"/>
      <c r="GWI82" s="81"/>
      <c r="GWJ82" s="15"/>
      <c r="GWK82" s="82"/>
      <c r="GWM82" s="83"/>
      <c r="GWO82" s="22"/>
      <c r="GWQ82" s="18"/>
      <c r="GWS82" s="19"/>
      <c r="GWY82" s="84"/>
      <c r="GXH82" s="83"/>
      <c r="GXL82" s="81"/>
      <c r="GXM82" s="15"/>
      <c r="GXN82" s="82"/>
      <c r="GXP82" s="83"/>
      <c r="GXR82" s="22"/>
      <c r="GXT82" s="18"/>
      <c r="GXV82" s="19"/>
      <c r="GYB82" s="84"/>
      <c r="GYK82" s="83"/>
      <c r="GYO82" s="81"/>
      <c r="GYP82" s="15"/>
      <c r="GYQ82" s="82"/>
      <c r="GYS82" s="83"/>
      <c r="GYU82" s="22"/>
      <c r="GYW82" s="18"/>
      <c r="GYY82" s="19"/>
      <c r="GZE82" s="84"/>
      <c r="GZN82" s="83"/>
      <c r="GZR82" s="81"/>
      <c r="GZS82" s="15"/>
      <c r="GZT82" s="82"/>
      <c r="GZV82" s="83"/>
      <c r="GZX82" s="22"/>
      <c r="GZZ82" s="18"/>
      <c r="HAB82" s="19"/>
      <c r="HAH82" s="84"/>
      <c r="HAQ82" s="83"/>
      <c r="HAU82" s="81"/>
      <c r="HAV82" s="15"/>
      <c r="HAW82" s="82"/>
      <c r="HAY82" s="83"/>
      <c r="HBA82" s="22"/>
      <c r="HBC82" s="18"/>
      <c r="HBE82" s="19"/>
      <c r="HBK82" s="84"/>
      <c r="HBT82" s="83"/>
      <c r="HBX82" s="81"/>
      <c r="HBY82" s="15"/>
      <c r="HBZ82" s="82"/>
      <c r="HCB82" s="83"/>
      <c r="HCD82" s="22"/>
      <c r="HCF82" s="18"/>
      <c r="HCH82" s="19"/>
      <c r="HCN82" s="84"/>
      <c r="HCW82" s="83"/>
      <c r="HDA82" s="81"/>
      <c r="HDB82" s="15"/>
      <c r="HDC82" s="82"/>
      <c r="HDE82" s="83"/>
      <c r="HDG82" s="22"/>
      <c r="HDI82" s="18"/>
      <c r="HDK82" s="19"/>
      <c r="HDQ82" s="84"/>
      <c r="HDZ82" s="83"/>
      <c r="HED82" s="81"/>
      <c r="HEE82" s="15"/>
      <c r="HEF82" s="82"/>
      <c r="HEH82" s="83"/>
      <c r="HEJ82" s="22"/>
      <c r="HEL82" s="18"/>
      <c r="HEN82" s="19"/>
      <c r="HET82" s="84"/>
      <c r="HFC82" s="83"/>
      <c r="HFG82" s="81"/>
      <c r="HFH82" s="15"/>
      <c r="HFI82" s="82"/>
      <c r="HFK82" s="83"/>
      <c r="HFM82" s="22"/>
      <c r="HFO82" s="18"/>
      <c r="HFQ82" s="19"/>
      <c r="HFW82" s="84"/>
      <c r="HGF82" s="83"/>
      <c r="HGJ82" s="81"/>
      <c r="HGK82" s="15"/>
      <c r="HGL82" s="82"/>
      <c r="HGN82" s="83"/>
      <c r="HGP82" s="22"/>
      <c r="HGR82" s="18"/>
      <c r="HGT82" s="19"/>
      <c r="HGZ82" s="84"/>
      <c r="HHI82" s="83"/>
      <c r="HHM82" s="81"/>
      <c r="HHN82" s="15"/>
      <c r="HHO82" s="82"/>
      <c r="HHQ82" s="83"/>
      <c r="HHS82" s="22"/>
      <c r="HHU82" s="18"/>
      <c r="HHW82" s="19"/>
      <c r="HIC82" s="84"/>
      <c r="HIL82" s="83"/>
      <c r="HIP82" s="81"/>
      <c r="HIQ82" s="15"/>
      <c r="HIR82" s="82"/>
      <c r="HIT82" s="83"/>
      <c r="HIV82" s="22"/>
      <c r="HIX82" s="18"/>
      <c r="HIZ82" s="19"/>
      <c r="HJF82" s="84"/>
      <c r="HJO82" s="83"/>
      <c r="HJS82" s="81"/>
      <c r="HJT82" s="15"/>
      <c r="HJU82" s="82"/>
      <c r="HJW82" s="83"/>
      <c r="HJY82" s="22"/>
      <c r="HKA82" s="18"/>
      <c r="HKC82" s="19"/>
      <c r="HKI82" s="84"/>
      <c r="HKR82" s="83"/>
      <c r="HKV82" s="81"/>
      <c r="HKW82" s="15"/>
      <c r="HKX82" s="82"/>
      <c r="HKZ82" s="83"/>
      <c r="HLB82" s="22"/>
      <c r="HLD82" s="18"/>
      <c r="HLF82" s="19"/>
      <c r="HLL82" s="84"/>
      <c r="HLU82" s="83"/>
      <c r="HLY82" s="81"/>
      <c r="HLZ82" s="15"/>
      <c r="HMA82" s="82"/>
      <c r="HMC82" s="83"/>
      <c r="HME82" s="22"/>
      <c r="HMG82" s="18"/>
      <c r="HMI82" s="19"/>
      <c r="HMO82" s="84"/>
      <c r="HMX82" s="83"/>
      <c r="HNB82" s="81"/>
      <c r="HNC82" s="15"/>
      <c r="HND82" s="82"/>
      <c r="HNF82" s="83"/>
      <c r="HNH82" s="22"/>
      <c r="HNJ82" s="18"/>
      <c r="HNL82" s="19"/>
      <c r="HNR82" s="84"/>
      <c r="HOA82" s="83"/>
      <c r="HOE82" s="81"/>
      <c r="HOF82" s="15"/>
      <c r="HOG82" s="82"/>
      <c r="HOI82" s="83"/>
      <c r="HOK82" s="22"/>
      <c r="HOM82" s="18"/>
      <c r="HOO82" s="19"/>
      <c r="HOU82" s="84"/>
      <c r="HPD82" s="83"/>
      <c r="HPH82" s="81"/>
      <c r="HPI82" s="15"/>
      <c r="HPJ82" s="82"/>
      <c r="HPL82" s="83"/>
      <c r="HPN82" s="22"/>
      <c r="HPP82" s="18"/>
      <c r="HPR82" s="19"/>
      <c r="HPX82" s="84"/>
      <c r="HQG82" s="83"/>
      <c r="HQK82" s="81"/>
      <c r="HQL82" s="15"/>
      <c r="HQM82" s="82"/>
      <c r="HQO82" s="83"/>
      <c r="HQQ82" s="22"/>
      <c r="HQS82" s="18"/>
      <c r="HQU82" s="19"/>
      <c r="HRA82" s="84"/>
      <c r="HRJ82" s="83"/>
      <c r="HRN82" s="81"/>
      <c r="HRO82" s="15"/>
      <c r="HRP82" s="82"/>
      <c r="HRR82" s="83"/>
      <c r="HRT82" s="22"/>
      <c r="HRV82" s="18"/>
      <c r="HRX82" s="19"/>
      <c r="HSD82" s="84"/>
      <c r="HSM82" s="83"/>
      <c r="HSQ82" s="81"/>
      <c r="HSR82" s="15"/>
      <c r="HSS82" s="82"/>
      <c r="HSU82" s="83"/>
      <c r="HSW82" s="22"/>
      <c r="HSY82" s="18"/>
      <c r="HTA82" s="19"/>
      <c r="HTG82" s="84"/>
      <c r="HTP82" s="83"/>
      <c r="HTT82" s="81"/>
      <c r="HTU82" s="15"/>
      <c r="HTV82" s="82"/>
      <c r="HTX82" s="83"/>
      <c r="HTZ82" s="22"/>
      <c r="HUB82" s="18"/>
      <c r="HUD82" s="19"/>
      <c r="HUJ82" s="84"/>
      <c r="HUS82" s="83"/>
      <c r="HUW82" s="81"/>
      <c r="HUX82" s="15"/>
      <c r="HUY82" s="82"/>
      <c r="HVA82" s="83"/>
      <c r="HVC82" s="22"/>
      <c r="HVE82" s="18"/>
      <c r="HVG82" s="19"/>
      <c r="HVM82" s="84"/>
      <c r="HVV82" s="83"/>
      <c r="HVZ82" s="81"/>
      <c r="HWA82" s="15"/>
      <c r="HWB82" s="82"/>
      <c r="HWD82" s="83"/>
      <c r="HWF82" s="22"/>
      <c r="HWH82" s="18"/>
      <c r="HWJ82" s="19"/>
      <c r="HWP82" s="84"/>
      <c r="HWY82" s="83"/>
      <c r="HXC82" s="81"/>
      <c r="HXD82" s="15"/>
      <c r="HXE82" s="82"/>
      <c r="HXG82" s="83"/>
      <c r="HXI82" s="22"/>
      <c r="HXK82" s="18"/>
      <c r="HXM82" s="19"/>
      <c r="HXS82" s="84"/>
      <c r="HYB82" s="83"/>
      <c r="HYF82" s="81"/>
      <c r="HYG82" s="15"/>
      <c r="HYH82" s="82"/>
      <c r="HYJ82" s="83"/>
      <c r="HYL82" s="22"/>
      <c r="HYN82" s="18"/>
      <c r="HYP82" s="19"/>
      <c r="HYV82" s="84"/>
      <c r="HZE82" s="83"/>
      <c r="HZI82" s="81"/>
      <c r="HZJ82" s="15"/>
      <c r="HZK82" s="82"/>
      <c r="HZM82" s="83"/>
      <c r="HZO82" s="22"/>
      <c r="HZQ82" s="18"/>
      <c r="HZS82" s="19"/>
      <c r="HZY82" s="84"/>
      <c r="IAH82" s="83"/>
      <c r="IAL82" s="81"/>
      <c r="IAM82" s="15"/>
      <c r="IAN82" s="82"/>
      <c r="IAP82" s="83"/>
      <c r="IAR82" s="22"/>
      <c r="IAT82" s="18"/>
      <c r="IAV82" s="19"/>
      <c r="IBB82" s="84"/>
      <c r="IBK82" s="83"/>
      <c r="IBO82" s="81"/>
      <c r="IBP82" s="15"/>
      <c r="IBQ82" s="82"/>
      <c r="IBS82" s="83"/>
      <c r="IBU82" s="22"/>
      <c r="IBW82" s="18"/>
      <c r="IBY82" s="19"/>
      <c r="ICE82" s="84"/>
      <c r="ICN82" s="83"/>
      <c r="ICR82" s="81"/>
      <c r="ICS82" s="15"/>
      <c r="ICT82" s="82"/>
      <c r="ICV82" s="83"/>
      <c r="ICX82" s="22"/>
      <c r="ICZ82" s="18"/>
      <c r="IDB82" s="19"/>
      <c r="IDH82" s="84"/>
      <c r="IDQ82" s="83"/>
      <c r="IDU82" s="81"/>
      <c r="IDV82" s="15"/>
      <c r="IDW82" s="82"/>
      <c r="IDY82" s="83"/>
      <c r="IEA82" s="22"/>
      <c r="IEC82" s="18"/>
      <c r="IEE82" s="19"/>
      <c r="IEK82" s="84"/>
      <c r="IET82" s="83"/>
      <c r="IEX82" s="81"/>
      <c r="IEY82" s="15"/>
      <c r="IEZ82" s="82"/>
      <c r="IFB82" s="83"/>
      <c r="IFD82" s="22"/>
      <c r="IFF82" s="18"/>
      <c r="IFH82" s="19"/>
      <c r="IFN82" s="84"/>
      <c r="IFW82" s="83"/>
      <c r="IGA82" s="81"/>
      <c r="IGB82" s="15"/>
      <c r="IGC82" s="82"/>
      <c r="IGE82" s="83"/>
      <c r="IGG82" s="22"/>
      <c r="IGI82" s="18"/>
      <c r="IGK82" s="19"/>
      <c r="IGQ82" s="84"/>
      <c r="IGZ82" s="83"/>
      <c r="IHD82" s="81"/>
      <c r="IHE82" s="15"/>
      <c r="IHF82" s="82"/>
      <c r="IHH82" s="83"/>
      <c r="IHJ82" s="22"/>
      <c r="IHL82" s="18"/>
      <c r="IHN82" s="19"/>
      <c r="IHT82" s="84"/>
      <c r="IIC82" s="83"/>
      <c r="IIG82" s="81"/>
      <c r="IIH82" s="15"/>
      <c r="III82" s="82"/>
      <c r="IIK82" s="83"/>
      <c r="IIM82" s="22"/>
      <c r="IIO82" s="18"/>
      <c r="IIQ82" s="19"/>
      <c r="IIW82" s="84"/>
      <c r="IJF82" s="83"/>
      <c r="IJJ82" s="81"/>
      <c r="IJK82" s="15"/>
      <c r="IJL82" s="82"/>
      <c r="IJN82" s="83"/>
      <c r="IJP82" s="22"/>
      <c r="IJR82" s="18"/>
      <c r="IJT82" s="19"/>
      <c r="IJZ82" s="84"/>
      <c r="IKI82" s="83"/>
      <c r="IKM82" s="81"/>
      <c r="IKN82" s="15"/>
      <c r="IKO82" s="82"/>
      <c r="IKQ82" s="83"/>
      <c r="IKS82" s="22"/>
      <c r="IKU82" s="18"/>
      <c r="IKW82" s="19"/>
      <c r="ILC82" s="84"/>
      <c r="ILL82" s="83"/>
      <c r="ILP82" s="81"/>
      <c r="ILQ82" s="15"/>
      <c r="ILR82" s="82"/>
      <c r="ILT82" s="83"/>
      <c r="ILV82" s="22"/>
      <c r="ILX82" s="18"/>
      <c r="ILZ82" s="19"/>
      <c r="IMF82" s="84"/>
      <c r="IMO82" s="83"/>
      <c r="IMS82" s="81"/>
      <c r="IMT82" s="15"/>
      <c r="IMU82" s="82"/>
      <c r="IMW82" s="83"/>
      <c r="IMY82" s="22"/>
      <c r="INA82" s="18"/>
      <c r="INC82" s="19"/>
      <c r="INI82" s="84"/>
      <c r="INR82" s="83"/>
      <c r="INV82" s="81"/>
      <c r="INW82" s="15"/>
      <c r="INX82" s="82"/>
      <c r="INZ82" s="83"/>
      <c r="IOB82" s="22"/>
      <c r="IOD82" s="18"/>
      <c r="IOF82" s="19"/>
      <c r="IOL82" s="84"/>
      <c r="IOU82" s="83"/>
      <c r="IOY82" s="81"/>
      <c r="IOZ82" s="15"/>
      <c r="IPA82" s="82"/>
      <c r="IPC82" s="83"/>
      <c r="IPE82" s="22"/>
      <c r="IPG82" s="18"/>
      <c r="IPI82" s="19"/>
      <c r="IPO82" s="84"/>
      <c r="IPX82" s="83"/>
      <c r="IQB82" s="81"/>
      <c r="IQC82" s="15"/>
      <c r="IQD82" s="82"/>
      <c r="IQF82" s="83"/>
      <c r="IQH82" s="22"/>
      <c r="IQJ82" s="18"/>
      <c r="IQL82" s="19"/>
      <c r="IQR82" s="84"/>
      <c r="IRA82" s="83"/>
      <c r="IRE82" s="81"/>
      <c r="IRF82" s="15"/>
      <c r="IRG82" s="82"/>
      <c r="IRI82" s="83"/>
      <c r="IRK82" s="22"/>
      <c r="IRM82" s="18"/>
      <c r="IRO82" s="19"/>
      <c r="IRU82" s="84"/>
      <c r="ISD82" s="83"/>
      <c r="ISH82" s="81"/>
      <c r="ISI82" s="15"/>
      <c r="ISJ82" s="82"/>
      <c r="ISL82" s="83"/>
      <c r="ISN82" s="22"/>
      <c r="ISP82" s="18"/>
      <c r="ISR82" s="19"/>
      <c r="ISX82" s="84"/>
      <c r="ITG82" s="83"/>
      <c r="ITK82" s="81"/>
      <c r="ITL82" s="15"/>
      <c r="ITM82" s="82"/>
      <c r="ITO82" s="83"/>
      <c r="ITQ82" s="22"/>
      <c r="ITS82" s="18"/>
      <c r="ITU82" s="19"/>
      <c r="IUA82" s="84"/>
      <c r="IUJ82" s="83"/>
      <c r="IUN82" s="81"/>
      <c r="IUO82" s="15"/>
      <c r="IUP82" s="82"/>
      <c r="IUR82" s="83"/>
      <c r="IUT82" s="22"/>
      <c r="IUV82" s="18"/>
      <c r="IUX82" s="19"/>
      <c r="IVD82" s="84"/>
      <c r="IVM82" s="83"/>
      <c r="IVQ82" s="81"/>
      <c r="IVR82" s="15"/>
      <c r="IVS82" s="82"/>
      <c r="IVU82" s="83"/>
      <c r="IVW82" s="22"/>
      <c r="IVY82" s="18"/>
      <c r="IWA82" s="19"/>
      <c r="IWG82" s="84"/>
      <c r="IWP82" s="83"/>
      <c r="IWT82" s="81"/>
      <c r="IWU82" s="15"/>
      <c r="IWV82" s="82"/>
      <c r="IWX82" s="83"/>
      <c r="IWZ82" s="22"/>
      <c r="IXB82" s="18"/>
      <c r="IXD82" s="19"/>
      <c r="IXJ82" s="84"/>
      <c r="IXS82" s="83"/>
      <c r="IXW82" s="81"/>
      <c r="IXX82" s="15"/>
      <c r="IXY82" s="82"/>
      <c r="IYA82" s="83"/>
      <c r="IYC82" s="22"/>
      <c r="IYE82" s="18"/>
      <c r="IYG82" s="19"/>
      <c r="IYM82" s="84"/>
      <c r="IYV82" s="83"/>
      <c r="IYZ82" s="81"/>
      <c r="IZA82" s="15"/>
      <c r="IZB82" s="82"/>
      <c r="IZD82" s="83"/>
      <c r="IZF82" s="22"/>
      <c r="IZH82" s="18"/>
      <c r="IZJ82" s="19"/>
      <c r="IZP82" s="84"/>
      <c r="IZY82" s="83"/>
      <c r="JAC82" s="81"/>
      <c r="JAD82" s="15"/>
      <c r="JAE82" s="82"/>
      <c r="JAG82" s="83"/>
      <c r="JAI82" s="22"/>
      <c r="JAK82" s="18"/>
      <c r="JAM82" s="19"/>
      <c r="JAS82" s="84"/>
      <c r="JBB82" s="83"/>
      <c r="JBF82" s="81"/>
      <c r="JBG82" s="15"/>
      <c r="JBH82" s="82"/>
      <c r="JBJ82" s="83"/>
      <c r="JBL82" s="22"/>
      <c r="JBN82" s="18"/>
      <c r="JBP82" s="19"/>
      <c r="JBV82" s="84"/>
      <c r="JCE82" s="83"/>
      <c r="JCI82" s="81"/>
      <c r="JCJ82" s="15"/>
      <c r="JCK82" s="82"/>
      <c r="JCM82" s="83"/>
      <c r="JCO82" s="22"/>
      <c r="JCQ82" s="18"/>
      <c r="JCS82" s="19"/>
      <c r="JCY82" s="84"/>
      <c r="JDH82" s="83"/>
      <c r="JDL82" s="81"/>
      <c r="JDM82" s="15"/>
      <c r="JDN82" s="82"/>
      <c r="JDP82" s="83"/>
      <c r="JDR82" s="22"/>
      <c r="JDT82" s="18"/>
      <c r="JDV82" s="19"/>
      <c r="JEB82" s="84"/>
      <c r="JEK82" s="83"/>
      <c r="JEO82" s="81"/>
      <c r="JEP82" s="15"/>
      <c r="JEQ82" s="82"/>
      <c r="JES82" s="83"/>
      <c r="JEU82" s="22"/>
      <c r="JEW82" s="18"/>
      <c r="JEY82" s="19"/>
      <c r="JFE82" s="84"/>
      <c r="JFN82" s="83"/>
      <c r="JFR82" s="81"/>
      <c r="JFS82" s="15"/>
      <c r="JFT82" s="82"/>
      <c r="JFV82" s="83"/>
      <c r="JFX82" s="22"/>
      <c r="JFZ82" s="18"/>
      <c r="JGB82" s="19"/>
      <c r="JGH82" s="84"/>
      <c r="JGQ82" s="83"/>
      <c r="JGU82" s="81"/>
      <c r="JGV82" s="15"/>
      <c r="JGW82" s="82"/>
      <c r="JGY82" s="83"/>
      <c r="JHA82" s="22"/>
      <c r="JHC82" s="18"/>
      <c r="JHE82" s="19"/>
      <c r="JHK82" s="84"/>
      <c r="JHT82" s="83"/>
      <c r="JHX82" s="81"/>
      <c r="JHY82" s="15"/>
      <c r="JHZ82" s="82"/>
      <c r="JIB82" s="83"/>
      <c r="JID82" s="22"/>
      <c r="JIF82" s="18"/>
      <c r="JIH82" s="19"/>
      <c r="JIN82" s="84"/>
      <c r="JIW82" s="83"/>
      <c r="JJA82" s="81"/>
      <c r="JJB82" s="15"/>
      <c r="JJC82" s="82"/>
      <c r="JJE82" s="83"/>
      <c r="JJG82" s="22"/>
      <c r="JJI82" s="18"/>
      <c r="JJK82" s="19"/>
      <c r="JJQ82" s="84"/>
      <c r="JJZ82" s="83"/>
      <c r="JKD82" s="81"/>
      <c r="JKE82" s="15"/>
      <c r="JKF82" s="82"/>
      <c r="JKH82" s="83"/>
      <c r="JKJ82" s="22"/>
      <c r="JKL82" s="18"/>
      <c r="JKN82" s="19"/>
      <c r="JKT82" s="84"/>
      <c r="JLC82" s="83"/>
      <c r="JLG82" s="81"/>
      <c r="JLH82" s="15"/>
      <c r="JLI82" s="82"/>
      <c r="JLK82" s="83"/>
      <c r="JLM82" s="22"/>
      <c r="JLO82" s="18"/>
      <c r="JLQ82" s="19"/>
      <c r="JLW82" s="84"/>
      <c r="JMF82" s="83"/>
      <c r="JMJ82" s="81"/>
      <c r="JMK82" s="15"/>
      <c r="JML82" s="82"/>
      <c r="JMN82" s="83"/>
      <c r="JMP82" s="22"/>
      <c r="JMR82" s="18"/>
      <c r="JMT82" s="19"/>
      <c r="JMZ82" s="84"/>
      <c r="JNI82" s="83"/>
      <c r="JNM82" s="81"/>
      <c r="JNN82" s="15"/>
      <c r="JNO82" s="82"/>
      <c r="JNQ82" s="83"/>
      <c r="JNS82" s="22"/>
      <c r="JNU82" s="18"/>
      <c r="JNW82" s="19"/>
      <c r="JOC82" s="84"/>
      <c r="JOL82" s="83"/>
      <c r="JOP82" s="81"/>
      <c r="JOQ82" s="15"/>
      <c r="JOR82" s="82"/>
      <c r="JOT82" s="83"/>
      <c r="JOV82" s="22"/>
      <c r="JOX82" s="18"/>
      <c r="JOZ82" s="19"/>
      <c r="JPF82" s="84"/>
      <c r="JPO82" s="83"/>
      <c r="JPS82" s="81"/>
      <c r="JPT82" s="15"/>
      <c r="JPU82" s="82"/>
      <c r="JPW82" s="83"/>
      <c r="JPY82" s="22"/>
      <c r="JQA82" s="18"/>
      <c r="JQC82" s="19"/>
      <c r="JQI82" s="84"/>
      <c r="JQR82" s="83"/>
      <c r="JQV82" s="81"/>
      <c r="JQW82" s="15"/>
      <c r="JQX82" s="82"/>
      <c r="JQZ82" s="83"/>
      <c r="JRB82" s="22"/>
      <c r="JRD82" s="18"/>
      <c r="JRF82" s="19"/>
      <c r="JRL82" s="84"/>
      <c r="JRU82" s="83"/>
      <c r="JRY82" s="81"/>
      <c r="JRZ82" s="15"/>
      <c r="JSA82" s="82"/>
      <c r="JSC82" s="83"/>
      <c r="JSE82" s="22"/>
      <c r="JSG82" s="18"/>
      <c r="JSI82" s="19"/>
      <c r="JSO82" s="84"/>
      <c r="JSX82" s="83"/>
      <c r="JTB82" s="81"/>
      <c r="JTC82" s="15"/>
      <c r="JTD82" s="82"/>
      <c r="JTF82" s="83"/>
      <c r="JTH82" s="22"/>
      <c r="JTJ82" s="18"/>
      <c r="JTL82" s="19"/>
      <c r="JTR82" s="84"/>
      <c r="JUA82" s="83"/>
      <c r="JUE82" s="81"/>
      <c r="JUF82" s="15"/>
      <c r="JUG82" s="82"/>
      <c r="JUI82" s="83"/>
      <c r="JUK82" s="22"/>
      <c r="JUM82" s="18"/>
      <c r="JUO82" s="19"/>
      <c r="JUU82" s="84"/>
      <c r="JVD82" s="83"/>
      <c r="JVH82" s="81"/>
      <c r="JVI82" s="15"/>
      <c r="JVJ82" s="82"/>
      <c r="JVL82" s="83"/>
      <c r="JVN82" s="22"/>
      <c r="JVP82" s="18"/>
      <c r="JVR82" s="19"/>
      <c r="JVX82" s="84"/>
      <c r="JWG82" s="83"/>
      <c r="JWK82" s="81"/>
      <c r="JWL82" s="15"/>
      <c r="JWM82" s="82"/>
      <c r="JWO82" s="83"/>
      <c r="JWQ82" s="22"/>
      <c r="JWS82" s="18"/>
      <c r="JWU82" s="19"/>
      <c r="JXA82" s="84"/>
      <c r="JXJ82" s="83"/>
      <c r="JXN82" s="81"/>
      <c r="JXO82" s="15"/>
      <c r="JXP82" s="82"/>
      <c r="JXR82" s="83"/>
      <c r="JXT82" s="22"/>
      <c r="JXV82" s="18"/>
      <c r="JXX82" s="19"/>
      <c r="JYD82" s="84"/>
      <c r="JYM82" s="83"/>
      <c r="JYQ82" s="81"/>
      <c r="JYR82" s="15"/>
      <c r="JYS82" s="82"/>
      <c r="JYU82" s="83"/>
      <c r="JYW82" s="22"/>
      <c r="JYY82" s="18"/>
      <c r="JZA82" s="19"/>
      <c r="JZG82" s="84"/>
      <c r="JZP82" s="83"/>
      <c r="JZT82" s="81"/>
      <c r="JZU82" s="15"/>
      <c r="JZV82" s="82"/>
      <c r="JZX82" s="83"/>
      <c r="JZZ82" s="22"/>
      <c r="KAB82" s="18"/>
      <c r="KAD82" s="19"/>
      <c r="KAJ82" s="84"/>
      <c r="KAS82" s="83"/>
      <c r="KAW82" s="81"/>
      <c r="KAX82" s="15"/>
      <c r="KAY82" s="82"/>
      <c r="KBA82" s="83"/>
      <c r="KBC82" s="22"/>
      <c r="KBE82" s="18"/>
      <c r="KBG82" s="19"/>
      <c r="KBM82" s="84"/>
      <c r="KBV82" s="83"/>
      <c r="KBZ82" s="81"/>
      <c r="KCA82" s="15"/>
      <c r="KCB82" s="82"/>
      <c r="KCD82" s="83"/>
      <c r="KCF82" s="22"/>
      <c r="KCH82" s="18"/>
      <c r="KCJ82" s="19"/>
      <c r="KCP82" s="84"/>
      <c r="KCY82" s="83"/>
      <c r="KDC82" s="81"/>
      <c r="KDD82" s="15"/>
      <c r="KDE82" s="82"/>
      <c r="KDG82" s="83"/>
      <c r="KDI82" s="22"/>
      <c r="KDK82" s="18"/>
      <c r="KDM82" s="19"/>
      <c r="KDS82" s="84"/>
      <c r="KEB82" s="83"/>
      <c r="KEF82" s="81"/>
      <c r="KEG82" s="15"/>
      <c r="KEH82" s="82"/>
      <c r="KEJ82" s="83"/>
      <c r="KEL82" s="22"/>
      <c r="KEN82" s="18"/>
      <c r="KEP82" s="19"/>
      <c r="KEV82" s="84"/>
      <c r="KFE82" s="83"/>
      <c r="KFI82" s="81"/>
      <c r="KFJ82" s="15"/>
      <c r="KFK82" s="82"/>
      <c r="KFM82" s="83"/>
      <c r="KFO82" s="22"/>
      <c r="KFQ82" s="18"/>
      <c r="KFS82" s="19"/>
      <c r="KFY82" s="84"/>
      <c r="KGH82" s="83"/>
      <c r="KGL82" s="81"/>
      <c r="KGM82" s="15"/>
      <c r="KGN82" s="82"/>
      <c r="KGP82" s="83"/>
      <c r="KGR82" s="22"/>
      <c r="KGT82" s="18"/>
      <c r="KGV82" s="19"/>
      <c r="KHB82" s="84"/>
      <c r="KHK82" s="83"/>
      <c r="KHO82" s="81"/>
      <c r="KHP82" s="15"/>
      <c r="KHQ82" s="82"/>
      <c r="KHS82" s="83"/>
      <c r="KHU82" s="22"/>
      <c r="KHW82" s="18"/>
      <c r="KHY82" s="19"/>
      <c r="KIE82" s="84"/>
      <c r="KIN82" s="83"/>
      <c r="KIR82" s="81"/>
      <c r="KIS82" s="15"/>
      <c r="KIT82" s="82"/>
      <c r="KIV82" s="83"/>
      <c r="KIX82" s="22"/>
      <c r="KIZ82" s="18"/>
      <c r="KJB82" s="19"/>
      <c r="KJH82" s="84"/>
      <c r="KJQ82" s="83"/>
      <c r="KJU82" s="81"/>
      <c r="KJV82" s="15"/>
      <c r="KJW82" s="82"/>
      <c r="KJY82" s="83"/>
      <c r="KKA82" s="22"/>
      <c r="KKC82" s="18"/>
      <c r="KKE82" s="19"/>
      <c r="KKK82" s="84"/>
      <c r="KKT82" s="83"/>
      <c r="KKX82" s="81"/>
      <c r="KKY82" s="15"/>
      <c r="KKZ82" s="82"/>
      <c r="KLB82" s="83"/>
      <c r="KLD82" s="22"/>
      <c r="KLF82" s="18"/>
      <c r="KLH82" s="19"/>
      <c r="KLN82" s="84"/>
      <c r="KLW82" s="83"/>
      <c r="KMA82" s="81"/>
      <c r="KMB82" s="15"/>
      <c r="KMC82" s="82"/>
      <c r="KME82" s="83"/>
      <c r="KMG82" s="22"/>
      <c r="KMI82" s="18"/>
      <c r="KMK82" s="19"/>
      <c r="KMQ82" s="84"/>
      <c r="KMZ82" s="83"/>
      <c r="KND82" s="81"/>
      <c r="KNE82" s="15"/>
      <c r="KNF82" s="82"/>
      <c r="KNH82" s="83"/>
      <c r="KNJ82" s="22"/>
      <c r="KNL82" s="18"/>
      <c r="KNN82" s="19"/>
      <c r="KNT82" s="84"/>
      <c r="KOC82" s="83"/>
      <c r="KOG82" s="81"/>
      <c r="KOH82" s="15"/>
      <c r="KOI82" s="82"/>
      <c r="KOK82" s="83"/>
      <c r="KOM82" s="22"/>
      <c r="KOO82" s="18"/>
      <c r="KOQ82" s="19"/>
      <c r="KOW82" s="84"/>
      <c r="KPF82" s="83"/>
      <c r="KPJ82" s="81"/>
      <c r="KPK82" s="15"/>
      <c r="KPL82" s="82"/>
      <c r="KPN82" s="83"/>
      <c r="KPP82" s="22"/>
      <c r="KPR82" s="18"/>
      <c r="KPT82" s="19"/>
      <c r="KPZ82" s="84"/>
      <c r="KQI82" s="83"/>
      <c r="KQM82" s="81"/>
      <c r="KQN82" s="15"/>
      <c r="KQO82" s="82"/>
      <c r="KQQ82" s="83"/>
      <c r="KQS82" s="22"/>
      <c r="KQU82" s="18"/>
      <c r="KQW82" s="19"/>
      <c r="KRC82" s="84"/>
      <c r="KRL82" s="83"/>
      <c r="KRP82" s="81"/>
      <c r="KRQ82" s="15"/>
      <c r="KRR82" s="82"/>
      <c r="KRT82" s="83"/>
      <c r="KRV82" s="22"/>
      <c r="KRX82" s="18"/>
      <c r="KRZ82" s="19"/>
      <c r="KSF82" s="84"/>
      <c r="KSO82" s="83"/>
      <c r="KSS82" s="81"/>
      <c r="KST82" s="15"/>
      <c r="KSU82" s="82"/>
      <c r="KSW82" s="83"/>
      <c r="KSY82" s="22"/>
      <c r="KTA82" s="18"/>
      <c r="KTC82" s="19"/>
      <c r="KTI82" s="84"/>
      <c r="KTR82" s="83"/>
      <c r="KTV82" s="81"/>
      <c r="KTW82" s="15"/>
      <c r="KTX82" s="82"/>
      <c r="KTZ82" s="83"/>
      <c r="KUB82" s="22"/>
      <c r="KUD82" s="18"/>
      <c r="KUF82" s="19"/>
      <c r="KUL82" s="84"/>
      <c r="KUU82" s="83"/>
      <c r="KUY82" s="81"/>
      <c r="KUZ82" s="15"/>
      <c r="KVA82" s="82"/>
      <c r="KVC82" s="83"/>
      <c r="KVE82" s="22"/>
      <c r="KVG82" s="18"/>
      <c r="KVI82" s="19"/>
      <c r="KVO82" s="84"/>
      <c r="KVX82" s="83"/>
      <c r="KWB82" s="81"/>
      <c r="KWC82" s="15"/>
      <c r="KWD82" s="82"/>
      <c r="KWF82" s="83"/>
      <c r="KWH82" s="22"/>
      <c r="KWJ82" s="18"/>
      <c r="KWL82" s="19"/>
      <c r="KWR82" s="84"/>
      <c r="KXA82" s="83"/>
      <c r="KXE82" s="81"/>
      <c r="KXF82" s="15"/>
      <c r="KXG82" s="82"/>
      <c r="KXI82" s="83"/>
      <c r="KXK82" s="22"/>
      <c r="KXM82" s="18"/>
      <c r="KXO82" s="19"/>
      <c r="KXU82" s="84"/>
      <c r="KYD82" s="83"/>
      <c r="KYH82" s="81"/>
      <c r="KYI82" s="15"/>
      <c r="KYJ82" s="82"/>
      <c r="KYL82" s="83"/>
      <c r="KYN82" s="22"/>
      <c r="KYP82" s="18"/>
      <c r="KYR82" s="19"/>
      <c r="KYX82" s="84"/>
      <c r="KZG82" s="83"/>
      <c r="KZK82" s="81"/>
      <c r="KZL82" s="15"/>
      <c r="KZM82" s="82"/>
      <c r="KZO82" s="83"/>
      <c r="KZQ82" s="22"/>
      <c r="KZS82" s="18"/>
      <c r="KZU82" s="19"/>
      <c r="LAA82" s="84"/>
      <c r="LAJ82" s="83"/>
      <c r="LAN82" s="81"/>
      <c r="LAO82" s="15"/>
      <c r="LAP82" s="82"/>
      <c r="LAR82" s="83"/>
      <c r="LAT82" s="22"/>
      <c r="LAV82" s="18"/>
      <c r="LAX82" s="19"/>
      <c r="LBD82" s="84"/>
      <c r="LBM82" s="83"/>
      <c r="LBQ82" s="81"/>
      <c r="LBR82" s="15"/>
      <c r="LBS82" s="82"/>
      <c r="LBU82" s="83"/>
      <c r="LBW82" s="22"/>
      <c r="LBY82" s="18"/>
      <c r="LCA82" s="19"/>
      <c r="LCG82" s="84"/>
      <c r="LCP82" s="83"/>
      <c r="LCT82" s="81"/>
      <c r="LCU82" s="15"/>
      <c r="LCV82" s="82"/>
      <c r="LCX82" s="83"/>
      <c r="LCZ82" s="22"/>
      <c r="LDB82" s="18"/>
      <c r="LDD82" s="19"/>
      <c r="LDJ82" s="84"/>
      <c r="LDS82" s="83"/>
      <c r="LDW82" s="81"/>
      <c r="LDX82" s="15"/>
      <c r="LDY82" s="82"/>
      <c r="LEA82" s="83"/>
      <c r="LEC82" s="22"/>
      <c r="LEE82" s="18"/>
      <c r="LEG82" s="19"/>
      <c r="LEM82" s="84"/>
      <c r="LEV82" s="83"/>
      <c r="LEZ82" s="81"/>
      <c r="LFA82" s="15"/>
      <c r="LFB82" s="82"/>
      <c r="LFD82" s="83"/>
      <c r="LFF82" s="22"/>
      <c r="LFH82" s="18"/>
      <c r="LFJ82" s="19"/>
      <c r="LFP82" s="84"/>
      <c r="LFY82" s="83"/>
      <c r="LGC82" s="81"/>
      <c r="LGD82" s="15"/>
      <c r="LGE82" s="82"/>
      <c r="LGG82" s="83"/>
      <c r="LGI82" s="22"/>
      <c r="LGK82" s="18"/>
      <c r="LGM82" s="19"/>
      <c r="LGS82" s="84"/>
      <c r="LHB82" s="83"/>
      <c r="LHF82" s="81"/>
      <c r="LHG82" s="15"/>
      <c r="LHH82" s="82"/>
      <c r="LHJ82" s="83"/>
      <c r="LHL82" s="22"/>
      <c r="LHN82" s="18"/>
      <c r="LHP82" s="19"/>
      <c r="LHV82" s="84"/>
      <c r="LIE82" s="83"/>
      <c r="LII82" s="81"/>
      <c r="LIJ82" s="15"/>
      <c r="LIK82" s="82"/>
      <c r="LIM82" s="83"/>
      <c r="LIO82" s="22"/>
      <c r="LIQ82" s="18"/>
      <c r="LIS82" s="19"/>
      <c r="LIY82" s="84"/>
      <c r="LJH82" s="83"/>
      <c r="LJL82" s="81"/>
      <c r="LJM82" s="15"/>
      <c r="LJN82" s="82"/>
      <c r="LJP82" s="83"/>
      <c r="LJR82" s="22"/>
      <c r="LJT82" s="18"/>
      <c r="LJV82" s="19"/>
      <c r="LKB82" s="84"/>
      <c r="LKK82" s="83"/>
      <c r="LKO82" s="81"/>
      <c r="LKP82" s="15"/>
      <c r="LKQ82" s="82"/>
      <c r="LKS82" s="83"/>
      <c r="LKU82" s="22"/>
      <c r="LKW82" s="18"/>
      <c r="LKY82" s="19"/>
      <c r="LLE82" s="84"/>
      <c r="LLN82" s="83"/>
      <c r="LLR82" s="81"/>
      <c r="LLS82" s="15"/>
      <c r="LLT82" s="82"/>
      <c r="LLV82" s="83"/>
      <c r="LLX82" s="22"/>
      <c r="LLZ82" s="18"/>
      <c r="LMB82" s="19"/>
      <c r="LMH82" s="84"/>
      <c r="LMQ82" s="83"/>
      <c r="LMU82" s="81"/>
      <c r="LMV82" s="15"/>
      <c r="LMW82" s="82"/>
      <c r="LMY82" s="83"/>
      <c r="LNA82" s="22"/>
      <c r="LNC82" s="18"/>
      <c r="LNE82" s="19"/>
      <c r="LNK82" s="84"/>
      <c r="LNT82" s="83"/>
      <c r="LNX82" s="81"/>
      <c r="LNY82" s="15"/>
      <c r="LNZ82" s="82"/>
      <c r="LOB82" s="83"/>
      <c r="LOD82" s="22"/>
      <c r="LOF82" s="18"/>
      <c r="LOH82" s="19"/>
      <c r="LON82" s="84"/>
      <c r="LOW82" s="83"/>
      <c r="LPA82" s="81"/>
      <c r="LPB82" s="15"/>
      <c r="LPC82" s="82"/>
      <c r="LPE82" s="83"/>
      <c r="LPG82" s="22"/>
      <c r="LPI82" s="18"/>
      <c r="LPK82" s="19"/>
      <c r="LPQ82" s="84"/>
      <c r="LPZ82" s="83"/>
      <c r="LQD82" s="81"/>
      <c r="LQE82" s="15"/>
      <c r="LQF82" s="82"/>
      <c r="LQH82" s="83"/>
      <c r="LQJ82" s="22"/>
      <c r="LQL82" s="18"/>
      <c r="LQN82" s="19"/>
      <c r="LQT82" s="84"/>
      <c r="LRC82" s="83"/>
      <c r="LRG82" s="81"/>
      <c r="LRH82" s="15"/>
      <c r="LRI82" s="82"/>
      <c r="LRK82" s="83"/>
      <c r="LRM82" s="22"/>
      <c r="LRO82" s="18"/>
      <c r="LRQ82" s="19"/>
      <c r="LRW82" s="84"/>
      <c r="LSF82" s="83"/>
      <c r="LSJ82" s="81"/>
      <c r="LSK82" s="15"/>
      <c r="LSL82" s="82"/>
      <c r="LSN82" s="83"/>
      <c r="LSP82" s="22"/>
      <c r="LSR82" s="18"/>
      <c r="LST82" s="19"/>
      <c r="LSZ82" s="84"/>
      <c r="LTI82" s="83"/>
      <c r="LTM82" s="81"/>
      <c r="LTN82" s="15"/>
      <c r="LTO82" s="82"/>
      <c r="LTQ82" s="83"/>
      <c r="LTS82" s="22"/>
      <c r="LTU82" s="18"/>
      <c r="LTW82" s="19"/>
      <c r="LUC82" s="84"/>
      <c r="LUL82" s="83"/>
      <c r="LUP82" s="81"/>
      <c r="LUQ82" s="15"/>
      <c r="LUR82" s="82"/>
      <c r="LUT82" s="83"/>
      <c r="LUV82" s="22"/>
      <c r="LUX82" s="18"/>
      <c r="LUZ82" s="19"/>
      <c r="LVF82" s="84"/>
      <c r="LVO82" s="83"/>
      <c r="LVS82" s="81"/>
      <c r="LVT82" s="15"/>
      <c r="LVU82" s="82"/>
      <c r="LVW82" s="83"/>
      <c r="LVY82" s="22"/>
      <c r="LWA82" s="18"/>
      <c r="LWC82" s="19"/>
      <c r="LWI82" s="84"/>
      <c r="LWR82" s="83"/>
      <c r="LWV82" s="81"/>
      <c r="LWW82" s="15"/>
      <c r="LWX82" s="82"/>
      <c r="LWZ82" s="83"/>
      <c r="LXB82" s="22"/>
      <c r="LXD82" s="18"/>
      <c r="LXF82" s="19"/>
      <c r="LXL82" s="84"/>
      <c r="LXU82" s="83"/>
      <c r="LXY82" s="81"/>
      <c r="LXZ82" s="15"/>
      <c r="LYA82" s="82"/>
      <c r="LYC82" s="83"/>
      <c r="LYE82" s="22"/>
      <c r="LYG82" s="18"/>
      <c r="LYI82" s="19"/>
      <c r="LYO82" s="84"/>
      <c r="LYX82" s="83"/>
      <c r="LZB82" s="81"/>
      <c r="LZC82" s="15"/>
      <c r="LZD82" s="82"/>
      <c r="LZF82" s="83"/>
      <c r="LZH82" s="22"/>
      <c r="LZJ82" s="18"/>
      <c r="LZL82" s="19"/>
      <c r="LZR82" s="84"/>
      <c r="MAA82" s="83"/>
      <c r="MAE82" s="81"/>
      <c r="MAF82" s="15"/>
      <c r="MAG82" s="82"/>
      <c r="MAI82" s="83"/>
      <c r="MAK82" s="22"/>
      <c r="MAM82" s="18"/>
      <c r="MAO82" s="19"/>
      <c r="MAU82" s="84"/>
      <c r="MBD82" s="83"/>
      <c r="MBH82" s="81"/>
      <c r="MBI82" s="15"/>
      <c r="MBJ82" s="82"/>
      <c r="MBL82" s="83"/>
      <c r="MBN82" s="22"/>
      <c r="MBP82" s="18"/>
      <c r="MBR82" s="19"/>
      <c r="MBX82" s="84"/>
      <c r="MCG82" s="83"/>
      <c r="MCK82" s="81"/>
      <c r="MCL82" s="15"/>
      <c r="MCM82" s="82"/>
      <c r="MCO82" s="83"/>
      <c r="MCQ82" s="22"/>
      <c r="MCS82" s="18"/>
      <c r="MCU82" s="19"/>
      <c r="MDA82" s="84"/>
      <c r="MDJ82" s="83"/>
      <c r="MDN82" s="81"/>
      <c r="MDO82" s="15"/>
      <c r="MDP82" s="82"/>
      <c r="MDR82" s="83"/>
      <c r="MDT82" s="22"/>
      <c r="MDV82" s="18"/>
      <c r="MDX82" s="19"/>
      <c r="MED82" s="84"/>
      <c r="MEM82" s="83"/>
      <c r="MEQ82" s="81"/>
      <c r="MER82" s="15"/>
      <c r="MES82" s="82"/>
      <c r="MEU82" s="83"/>
      <c r="MEW82" s="22"/>
      <c r="MEY82" s="18"/>
      <c r="MFA82" s="19"/>
      <c r="MFG82" s="84"/>
      <c r="MFP82" s="83"/>
      <c r="MFT82" s="81"/>
      <c r="MFU82" s="15"/>
      <c r="MFV82" s="82"/>
      <c r="MFX82" s="83"/>
      <c r="MFZ82" s="22"/>
      <c r="MGB82" s="18"/>
      <c r="MGD82" s="19"/>
      <c r="MGJ82" s="84"/>
      <c r="MGS82" s="83"/>
      <c r="MGW82" s="81"/>
      <c r="MGX82" s="15"/>
      <c r="MGY82" s="82"/>
      <c r="MHA82" s="83"/>
      <c r="MHC82" s="22"/>
      <c r="MHE82" s="18"/>
      <c r="MHG82" s="19"/>
      <c r="MHM82" s="84"/>
      <c r="MHV82" s="83"/>
      <c r="MHZ82" s="81"/>
      <c r="MIA82" s="15"/>
      <c r="MIB82" s="82"/>
      <c r="MID82" s="83"/>
      <c r="MIF82" s="22"/>
      <c r="MIH82" s="18"/>
      <c r="MIJ82" s="19"/>
      <c r="MIP82" s="84"/>
      <c r="MIY82" s="83"/>
      <c r="MJC82" s="81"/>
      <c r="MJD82" s="15"/>
      <c r="MJE82" s="82"/>
      <c r="MJG82" s="83"/>
      <c r="MJI82" s="22"/>
      <c r="MJK82" s="18"/>
      <c r="MJM82" s="19"/>
      <c r="MJS82" s="84"/>
      <c r="MKB82" s="83"/>
      <c r="MKF82" s="81"/>
      <c r="MKG82" s="15"/>
      <c r="MKH82" s="82"/>
      <c r="MKJ82" s="83"/>
      <c r="MKL82" s="22"/>
      <c r="MKN82" s="18"/>
      <c r="MKP82" s="19"/>
      <c r="MKV82" s="84"/>
      <c r="MLE82" s="83"/>
      <c r="MLI82" s="81"/>
      <c r="MLJ82" s="15"/>
      <c r="MLK82" s="82"/>
      <c r="MLM82" s="83"/>
      <c r="MLO82" s="22"/>
      <c r="MLQ82" s="18"/>
      <c r="MLS82" s="19"/>
      <c r="MLY82" s="84"/>
      <c r="MMH82" s="83"/>
      <c r="MML82" s="81"/>
      <c r="MMM82" s="15"/>
      <c r="MMN82" s="82"/>
      <c r="MMP82" s="83"/>
      <c r="MMR82" s="22"/>
      <c r="MMT82" s="18"/>
      <c r="MMV82" s="19"/>
      <c r="MNB82" s="84"/>
      <c r="MNK82" s="83"/>
      <c r="MNO82" s="81"/>
      <c r="MNP82" s="15"/>
      <c r="MNQ82" s="82"/>
      <c r="MNS82" s="83"/>
      <c r="MNU82" s="22"/>
      <c r="MNW82" s="18"/>
      <c r="MNY82" s="19"/>
      <c r="MOE82" s="84"/>
      <c r="MON82" s="83"/>
      <c r="MOR82" s="81"/>
      <c r="MOS82" s="15"/>
      <c r="MOT82" s="82"/>
      <c r="MOV82" s="83"/>
      <c r="MOX82" s="22"/>
      <c r="MOZ82" s="18"/>
      <c r="MPB82" s="19"/>
      <c r="MPH82" s="84"/>
      <c r="MPQ82" s="83"/>
      <c r="MPU82" s="81"/>
      <c r="MPV82" s="15"/>
      <c r="MPW82" s="82"/>
      <c r="MPY82" s="83"/>
      <c r="MQA82" s="22"/>
      <c r="MQC82" s="18"/>
      <c r="MQE82" s="19"/>
      <c r="MQK82" s="84"/>
      <c r="MQT82" s="83"/>
      <c r="MQX82" s="81"/>
      <c r="MQY82" s="15"/>
      <c r="MQZ82" s="82"/>
      <c r="MRB82" s="83"/>
      <c r="MRD82" s="22"/>
      <c r="MRF82" s="18"/>
      <c r="MRH82" s="19"/>
      <c r="MRN82" s="84"/>
      <c r="MRW82" s="83"/>
      <c r="MSA82" s="81"/>
      <c r="MSB82" s="15"/>
      <c r="MSC82" s="82"/>
      <c r="MSE82" s="83"/>
      <c r="MSG82" s="22"/>
      <c r="MSI82" s="18"/>
      <c r="MSK82" s="19"/>
      <c r="MSQ82" s="84"/>
      <c r="MSZ82" s="83"/>
      <c r="MTD82" s="81"/>
      <c r="MTE82" s="15"/>
      <c r="MTF82" s="82"/>
      <c r="MTH82" s="83"/>
      <c r="MTJ82" s="22"/>
      <c r="MTL82" s="18"/>
      <c r="MTN82" s="19"/>
      <c r="MTT82" s="84"/>
      <c r="MUC82" s="83"/>
      <c r="MUG82" s="81"/>
      <c r="MUH82" s="15"/>
      <c r="MUI82" s="82"/>
      <c r="MUK82" s="83"/>
      <c r="MUM82" s="22"/>
      <c r="MUO82" s="18"/>
      <c r="MUQ82" s="19"/>
      <c r="MUW82" s="84"/>
      <c r="MVF82" s="83"/>
      <c r="MVJ82" s="81"/>
      <c r="MVK82" s="15"/>
      <c r="MVL82" s="82"/>
      <c r="MVN82" s="83"/>
      <c r="MVP82" s="22"/>
      <c r="MVR82" s="18"/>
      <c r="MVT82" s="19"/>
      <c r="MVZ82" s="84"/>
      <c r="MWI82" s="83"/>
      <c r="MWM82" s="81"/>
      <c r="MWN82" s="15"/>
      <c r="MWO82" s="82"/>
      <c r="MWQ82" s="83"/>
      <c r="MWS82" s="22"/>
      <c r="MWU82" s="18"/>
      <c r="MWW82" s="19"/>
      <c r="MXC82" s="84"/>
      <c r="MXL82" s="83"/>
      <c r="MXP82" s="81"/>
      <c r="MXQ82" s="15"/>
      <c r="MXR82" s="82"/>
      <c r="MXT82" s="83"/>
      <c r="MXV82" s="22"/>
      <c r="MXX82" s="18"/>
      <c r="MXZ82" s="19"/>
      <c r="MYF82" s="84"/>
      <c r="MYO82" s="83"/>
      <c r="MYS82" s="81"/>
      <c r="MYT82" s="15"/>
      <c r="MYU82" s="82"/>
      <c r="MYW82" s="83"/>
      <c r="MYY82" s="22"/>
      <c r="MZA82" s="18"/>
      <c r="MZC82" s="19"/>
      <c r="MZI82" s="84"/>
      <c r="MZR82" s="83"/>
      <c r="MZV82" s="81"/>
      <c r="MZW82" s="15"/>
      <c r="MZX82" s="82"/>
      <c r="MZZ82" s="83"/>
      <c r="NAB82" s="22"/>
      <c r="NAD82" s="18"/>
      <c r="NAF82" s="19"/>
      <c r="NAL82" s="84"/>
      <c r="NAU82" s="83"/>
      <c r="NAY82" s="81"/>
      <c r="NAZ82" s="15"/>
      <c r="NBA82" s="82"/>
      <c r="NBC82" s="83"/>
      <c r="NBE82" s="22"/>
      <c r="NBG82" s="18"/>
      <c r="NBI82" s="19"/>
      <c r="NBO82" s="84"/>
      <c r="NBX82" s="83"/>
      <c r="NCB82" s="81"/>
      <c r="NCC82" s="15"/>
      <c r="NCD82" s="82"/>
      <c r="NCF82" s="83"/>
      <c r="NCH82" s="22"/>
      <c r="NCJ82" s="18"/>
      <c r="NCL82" s="19"/>
      <c r="NCR82" s="84"/>
      <c r="NDA82" s="83"/>
      <c r="NDE82" s="81"/>
      <c r="NDF82" s="15"/>
      <c r="NDG82" s="82"/>
      <c r="NDI82" s="83"/>
      <c r="NDK82" s="22"/>
      <c r="NDM82" s="18"/>
      <c r="NDO82" s="19"/>
      <c r="NDU82" s="84"/>
      <c r="NED82" s="83"/>
      <c r="NEH82" s="81"/>
      <c r="NEI82" s="15"/>
      <c r="NEJ82" s="82"/>
      <c r="NEL82" s="83"/>
      <c r="NEN82" s="22"/>
      <c r="NEP82" s="18"/>
      <c r="NER82" s="19"/>
      <c r="NEX82" s="84"/>
      <c r="NFG82" s="83"/>
      <c r="NFK82" s="81"/>
      <c r="NFL82" s="15"/>
      <c r="NFM82" s="82"/>
      <c r="NFO82" s="83"/>
      <c r="NFQ82" s="22"/>
      <c r="NFS82" s="18"/>
      <c r="NFU82" s="19"/>
      <c r="NGA82" s="84"/>
      <c r="NGJ82" s="83"/>
      <c r="NGN82" s="81"/>
      <c r="NGO82" s="15"/>
      <c r="NGP82" s="82"/>
      <c r="NGR82" s="83"/>
      <c r="NGT82" s="22"/>
      <c r="NGV82" s="18"/>
      <c r="NGX82" s="19"/>
      <c r="NHD82" s="84"/>
      <c r="NHM82" s="83"/>
      <c r="NHQ82" s="81"/>
      <c r="NHR82" s="15"/>
      <c r="NHS82" s="82"/>
      <c r="NHU82" s="83"/>
      <c r="NHW82" s="22"/>
      <c r="NHY82" s="18"/>
      <c r="NIA82" s="19"/>
      <c r="NIG82" s="84"/>
      <c r="NIP82" s="83"/>
      <c r="NIT82" s="81"/>
      <c r="NIU82" s="15"/>
      <c r="NIV82" s="82"/>
      <c r="NIX82" s="83"/>
      <c r="NIZ82" s="22"/>
      <c r="NJB82" s="18"/>
      <c r="NJD82" s="19"/>
      <c r="NJJ82" s="84"/>
      <c r="NJS82" s="83"/>
      <c r="NJW82" s="81"/>
      <c r="NJX82" s="15"/>
      <c r="NJY82" s="82"/>
      <c r="NKA82" s="83"/>
      <c r="NKC82" s="22"/>
      <c r="NKE82" s="18"/>
      <c r="NKG82" s="19"/>
      <c r="NKM82" s="84"/>
      <c r="NKV82" s="83"/>
      <c r="NKZ82" s="81"/>
      <c r="NLA82" s="15"/>
      <c r="NLB82" s="82"/>
      <c r="NLD82" s="83"/>
      <c r="NLF82" s="22"/>
      <c r="NLH82" s="18"/>
      <c r="NLJ82" s="19"/>
      <c r="NLP82" s="84"/>
      <c r="NLY82" s="83"/>
      <c r="NMC82" s="81"/>
      <c r="NMD82" s="15"/>
      <c r="NME82" s="82"/>
      <c r="NMG82" s="83"/>
      <c r="NMI82" s="22"/>
      <c r="NMK82" s="18"/>
      <c r="NMM82" s="19"/>
      <c r="NMS82" s="84"/>
      <c r="NNB82" s="83"/>
      <c r="NNF82" s="81"/>
      <c r="NNG82" s="15"/>
      <c r="NNH82" s="82"/>
      <c r="NNJ82" s="83"/>
      <c r="NNL82" s="22"/>
      <c r="NNN82" s="18"/>
      <c r="NNP82" s="19"/>
      <c r="NNV82" s="84"/>
      <c r="NOE82" s="83"/>
      <c r="NOI82" s="81"/>
      <c r="NOJ82" s="15"/>
      <c r="NOK82" s="82"/>
      <c r="NOM82" s="83"/>
      <c r="NOO82" s="22"/>
      <c r="NOQ82" s="18"/>
      <c r="NOS82" s="19"/>
      <c r="NOY82" s="84"/>
      <c r="NPH82" s="83"/>
      <c r="NPL82" s="81"/>
      <c r="NPM82" s="15"/>
      <c r="NPN82" s="82"/>
      <c r="NPP82" s="83"/>
      <c r="NPR82" s="22"/>
      <c r="NPT82" s="18"/>
      <c r="NPV82" s="19"/>
      <c r="NQB82" s="84"/>
      <c r="NQK82" s="83"/>
      <c r="NQO82" s="81"/>
      <c r="NQP82" s="15"/>
      <c r="NQQ82" s="82"/>
      <c r="NQS82" s="83"/>
      <c r="NQU82" s="22"/>
      <c r="NQW82" s="18"/>
      <c r="NQY82" s="19"/>
      <c r="NRE82" s="84"/>
      <c r="NRN82" s="83"/>
      <c r="NRR82" s="81"/>
      <c r="NRS82" s="15"/>
      <c r="NRT82" s="82"/>
      <c r="NRV82" s="83"/>
      <c r="NRX82" s="22"/>
      <c r="NRZ82" s="18"/>
      <c r="NSB82" s="19"/>
      <c r="NSH82" s="84"/>
      <c r="NSQ82" s="83"/>
      <c r="NSU82" s="81"/>
      <c r="NSV82" s="15"/>
      <c r="NSW82" s="82"/>
      <c r="NSY82" s="83"/>
      <c r="NTA82" s="22"/>
      <c r="NTC82" s="18"/>
      <c r="NTE82" s="19"/>
      <c r="NTK82" s="84"/>
      <c r="NTT82" s="83"/>
      <c r="NTX82" s="81"/>
      <c r="NTY82" s="15"/>
      <c r="NTZ82" s="82"/>
      <c r="NUB82" s="83"/>
      <c r="NUD82" s="22"/>
      <c r="NUF82" s="18"/>
      <c r="NUH82" s="19"/>
      <c r="NUN82" s="84"/>
      <c r="NUW82" s="83"/>
      <c r="NVA82" s="81"/>
      <c r="NVB82" s="15"/>
      <c r="NVC82" s="82"/>
      <c r="NVE82" s="83"/>
      <c r="NVG82" s="22"/>
      <c r="NVI82" s="18"/>
      <c r="NVK82" s="19"/>
      <c r="NVQ82" s="84"/>
      <c r="NVZ82" s="83"/>
      <c r="NWD82" s="81"/>
      <c r="NWE82" s="15"/>
      <c r="NWF82" s="82"/>
      <c r="NWH82" s="83"/>
      <c r="NWJ82" s="22"/>
      <c r="NWL82" s="18"/>
      <c r="NWN82" s="19"/>
      <c r="NWT82" s="84"/>
      <c r="NXC82" s="83"/>
      <c r="NXG82" s="81"/>
      <c r="NXH82" s="15"/>
      <c r="NXI82" s="82"/>
      <c r="NXK82" s="83"/>
      <c r="NXM82" s="22"/>
      <c r="NXO82" s="18"/>
      <c r="NXQ82" s="19"/>
      <c r="NXW82" s="84"/>
      <c r="NYF82" s="83"/>
      <c r="NYJ82" s="81"/>
      <c r="NYK82" s="15"/>
      <c r="NYL82" s="82"/>
      <c r="NYN82" s="83"/>
      <c r="NYP82" s="22"/>
      <c r="NYR82" s="18"/>
      <c r="NYT82" s="19"/>
      <c r="NYZ82" s="84"/>
      <c r="NZI82" s="83"/>
      <c r="NZM82" s="81"/>
      <c r="NZN82" s="15"/>
      <c r="NZO82" s="82"/>
      <c r="NZQ82" s="83"/>
      <c r="NZS82" s="22"/>
      <c r="NZU82" s="18"/>
      <c r="NZW82" s="19"/>
      <c r="OAC82" s="84"/>
      <c r="OAL82" s="83"/>
      <c r="OAP82" s="81"/>
      <c r="OAQ82" s="15"/>
      <c r="OAR82" s="82"/>
      <c r="OAT82" s="83"/>
      <c r="OAV82" s="22"/>
      <c r="OAX82" s="18"/>
      <c r="OAZ82" s="19"/>
      <c r="OBF82" s="84"/>
      <c r="OBO82" s="83"/>
      <c r="OBS82" s="81"/>
      <c r="OBT82" s="15"/>
      <c r="OBU82" s="82"/>
      <c r="OBW82" s="83"/>
      <c r="OBY82" s="22"/>
      <c r="OCA82" s="18"/>
      <c r="OCC82" s="19"/>
      <c r="OCI82" s="84"/>
      <c r="OCR82" s="83"/>
      <c r="OCV82" s="81"/>
      <c r="OCW82" s="15"/>
      <c r="OCX82" s="82"/>
      <c r="OCZ82" s="83"/>
      <c r="ODB82" s="22"/>
      <c r="ODD82" s="18"/>
      <c r="ODF82" s="19"/>
      <c r="ODL82" s="84"/>
      <c r="ODU82" s="83"/>
      <c r="ODY82" s="81"/>
      <c r="ODZ82" s="15"/>
      <c r="OEA82" s="82"/>
      <c r="OEC82" s="83"/>
      <c r="OEE82" s="22"/>
      <c r="OEG82" s="18"/>
      <c r="OEI82" s="19"/>
      <c r="OEO82" s="84"/>
      <c r="OEX82" s="83"/>
      <c r="OFB82" s="81"/>
      <c r="OFC82" s="15"/>
      <c r="OFD82" s="82"/>
      <c r="OFF82" s="83"/>
      <c r="OFH82" s="22"/>
      <c r="OFJ82" s="18"/>
      <c r="OFL82" s="19"/>
      <c r="OFR82" s="84"/>
      <c r="OGA82" s="83"/>
      <c r="OGE82" s="81"/>
      <c r="OGF82" s="15"/>
      <c r="OGG82" s="82"/>
      <c r="OGI82" s="83"/>
      <c r="OGK82" s="22"/>
      <c r="OGM82" s="18"/>
      <c r="OGO82" s="19"/>
      <c r="OGU82" s="84"/>
      <c r="OHD82" s="83"/>
      <c r="OHH82" s="81"/>
      <c r="OHI82" s="15"/>
      <c r="OHJ82" s="82"/>
      <c r="OHL82" s="83"/>
      <c r="OHN82" s="22"/>
      <c r="OHP82" s="18"/>
      <c r="OHR82" s="19"/>
      <c r="OHX82" s="84"/>
      <c r="OIG82" s="83"/>
      <c r="OIK82" s="81"/>
      <c r="OIL82" s="15"/>
      <c r="OIM82" s="82"/>
      <c r="OIO82" s="83"/>
      <c r="OIQ82" s="22"/>
      <c r="OIS82" s="18"/>
      <c r="OIU82" s="19"/>
      <c r="OJA82" s="84"/>
      <c r="OJJ82" s="83"/>
      <c r="OJN82" s="81"/>
      <c r="OJO82" s="15"/>
      <c r="OJP82" s="82"/>
      <c r="OJR82" s="83"/>
      <c r="OJT82" s="22"/>
      <c r="OJV82" s="18"/>
      <c r="OJX82" s="19"/>
      <c r="OKD82" s="84"/>
      <c r="OKM82" s="83"/>
      <c r="OKQ82" s="81"/>
      <c r="OKR82" s="15"/>
      <c r="OKS82" s="82"/>
      <c r="OKU82" s="83"/>
      <c r="OKW82" s="22"/>
      <c r="OKY82" s="18"/>
      <c r="OLA82" s="19"/>
      <c r="OLG82" s="84"/>
      <c r="OLP82" s="83"/>
      <c r="OLT82" s="81"/>
      <c r="OLU82" s="15"/>
      <c r="OLV82" s="82"/>
      <c r="OLX82" s="83"/>
      <c r="OLZ82" s="22"/>
      <c r="OMB82" s="18"/>
      <c r="OMD82" s="19"/>
      <c r="OMJ82" s="84"/>
      <c r="OMS82" s="83"/>
      <c r="OMW82" s="81"/>
      <c r="OMX82" s="15"/>
      <c r="OMY82" s="82"/>
      <c r="ONA82" s="83"/>
      <c r="ONC82" s="22"/>
      <c r="ONE82" s="18"/>
      <c r="ONG82" s="19"/>
      <c r="ONM82" s="84"/>
      <c r="ONV82" s="83"/>
      <c r="ONZ82" s="81"/>
      <c r="OOA82" s="15"/>
      <c r="OOB82" s="82"/>
      <c r="OOD82" s="83"/>
      <c r="OOF82" s="22"/>
      <c r="OOH82" s="18"/>
      <c r="OOJ82" s="19"/>
      <c r="OOP82" s="84"/>
      <c r="OOY82" s="83"/>
      <c r="OPC82" s="81"/>
      <c r="OPD82" s="15"/>
      <c r="OPE82" s="82"/>
      <c r="OPG82" s="83"/>
      <c r="OPI82" s="22"/>
      <c r="OPK82" s="18"/>
      <c r="OPM82" s="19"/>
      <c r="OPS82" s="84"/>
      <c r="OQB82" s="83"/>
      <c r="OQF82" s="81"/>
      <c r="OQG82" s="15"/>
      <c r="OQH82" s="82"/>
      <c r="OQJ82" s="83"/>
      <c r="OQL82" s="22"/>
      <c r="OQN82" s="18"/>
      <c r="OQP82" s="19"/>
      <c r="OQV82" s="84"/>
      <c r="ORE82" s="83"/>
      <c r="ORI82" s="81"/>
      <c r="ORJ82" s="15"/>
      <c r="ORK82" s="82"/>
      <c r="ORM82" s="83"/>
      <c r="ORO82" s="22"/>
      <c r="ORQ82" s="18"/>
      <c r="ORS82" s="19"/>
      <c r="ORY82" s="84"/>
      <c r="OSH82" s="83"/>
      <c r="OSL82" s="81"/>
      <c r="OSM82" s="15"/>
      <c r="OSN82" s="82"/>
      <c r="OSP82" s="83"/>
      <c r="OSR82" s="22"/>
      <c r="OST82" s="18"/>
      <c r="OSV82" s="19"/>
      <c r="OTB82" s="84"/>
      <c r="OTK82" s="83"/>
      <c r="OTO82" s="81"/>
      <c r="OTP82" s="15"/>
      <c r="OTQ82" s="82"/>
      <c r="OTS82" s="83"/>
      <c r="OTU82" s="22"/>
      <c r="OTW82" s="18"/>
      <c r="OTY82" s="19"/>
      <c r="OUE82" s="84"/>
      <c r="OUN82" s="83"/>
      <c r="OUR82" s="81"/>
      <c r="OUS82" s="15"/>
      <c r="OUT82" s="82"/>
      <c r="OUV82" s="83"/>
      <c r="OUX82" s="22"/>
      <c r="OUZ82" s="18"/>
      <c r="OVB82" s="19"/>
      <c r="OVH82" s="84"/>
      <c r="OVQ82" s="83"/>
      <c r="OVU82" s="81"/>
      <c r="OVV82" s="15"/>
      <c r="OVW82" s="82"/>
      <c r="OVY82" s="83"/>
      <c r="OWA82" s="22"/>
      <c r="OWC82" s="18"/>
      <c r="OWE82" s="19"/>
      <c r="OWK82" s="84"/>
      <c r="OWT82" s="83"/>
      <c r="OWX82" s="81"/>
      <c r="OWY82" s="15"/>
      <c r="OWZ82" s="82"/>
      <c r="OXB82" s="83"/>
      <c r="OXD82" s="22"/>
      <c r="OXF82" s="18"/>
      <c r="OXH82" s="19"/>
      <c r="OXN82" s="84"/>
      <c r="OXW82" s="83"/>
      <c r="OYA82" s="81"/>
      <c r="OYB82" s="15"/>
      <c r="OYC82" s="82"/>
      <c r="OYE82" s="83"/>
      <c r="OYG82" s="22"/>
      <c r="OYI82" s="18"/>
      <c r="OYK82" s="19"/>
      <c r="OYQ82" s="84"/>
      <c r="OYZ82" s="83"/>
      <c r="OZD82" s="81"/>
      <c r="OZE82" s="15"/>
      <c r="OZF82" s="82"/>
      <c r="OZH82" s="83"/>
      <c r="OZJ82" s="22"/>
      <c r="OZL82" s="18"/>
      <c r="OZN82" s="19"/>
      <c r="OZT82" s="84"/>
      <c r="PAC82" s="83"/>
      <c r="PAG82" s="81"/>
      <c r="PAH82" s="15"/>
      <c r="PAI82" s="82"/>
      <c r="PAK82" s="83"/>
      <c r="PAM82" s="22"/>
      <c r="PAO82" s="18"/>
      <c r="PAQ82" s="19"/>
      <c r="PAW82" s="84"/>
      <c r="PBF82" s="83"/>
      <c r="PBJ82" s="81"/>
      <c r="PBK82" s="15"/>
      <c r="PBL82" s="82"/>
      <c r="PBN82" s="83"/>
      <c r="PBP82" s="22"/>
      <c r="PBR82" s="18"/>
      <c r="PBT82" s="19"/>
      <c r="PBZ82" s="84"/>
      <c r="PCI82" s="83"/>
      <c r="PCM82" s="81"/>
      <c r="PCN82" s="15"/>
      <c r="PCO82" s="82"/>
      <c r="PCQ82" s="83"/>
      <c r="PCS82" s="22"/>
      <c r="PCU82" s="18"/>
      <c r="PCW82" s="19"/>
      <c r="PDC82" s="84"/>
      <c r="PDL82" s="83"/>
      <c r="PDP82" s="81"/>
      <c r="PDQ82" s="15"/>
      <c r="PDR82" s="82"/>
      <c r="PDT82" s="83"/>
      <c r="PDV82" s="22"/>
      <c r="PDX82" s="18"/>
      <c r="PDZ82" s="19"/>
      <c r="PEF82" s="84"/>
      <c r="PEO82" s="83"/>
      <c r="PES82" s="81"/>
      <c r="PET82" s="15"/>
      <c r="PEU82" s="82"/>
      <c r="PEW82" s="83"/>
      <c r="PEY82" s="22"/>
      <c r="PFA82" s="18"/>
      <c r="PFC82" s="19"/>
      <c r="PFI82" s="84"/>
      <c r="PFR82" s="83"/>
      <c r="PFV82" s="81"/>
      <c r="PFW82" s="15"/>
      <c r="PFX82" s="82"/>
      <c r="PFZ82" s="83"/>
      <c r="PGB82" s="22"/>
      <c r="PGD82" s="18"/>
      <c r="PGF82" s="19"/>
      <c r="PGL82" s="84"/>
      <c r="PGU82" s="83"/>
      <c r="PGY82" s="81"/>
      <c r="PGZ82" s="15"/>
      <c r="PHA82" s="82"/>
      <c r="PHC82" s="83"/>
      <c r="PHE82" s="22"/>
      <c r="PHG82" s="18"/>
      <c r="PHI82" s="19"/>
      <c r="PHO82" s="84"/>
      <c r="PHX82" s="83"/>
      <c r="PIB82" s="81"/>
      <c r="PIC82" s="15"/>
      <c r="PID82" s="82"/>
      <c r="PIF82" s="83"/>
      <c r="PIH82" s="22"/>
      <c r="PIJ82" s="18"/>
      <c r="PIL82" s="19"/>
      <c r="PIR82" s="84"/>
      <c r="PJA82" s="83"/>
      <c r="PJE82" s="81"/>
      <c r="PJF82" s="15"/>
      <c r="PJG82" s="82"/>
      <c r="PJI82" s="83"/>
      <c r="PJK82" s="22"/>
      <c r="PJM82" s="18"/>
      <c r="PJO82" s="19"/>
      <c r="PJU82" s="84"/>
      <c r="PKD82" s="83"/>
      <c r="PKH82" s="81"/>
      <c r="PKI82" s="15"/>
      <c r="PKJ82" s="82"/>
      <c r="PKL82" s="83"/>
      <c r="PKN82" s="22"/>
      <c r="PKP82" s="18"/>
      <c r="PKR82" s="19"/>
      <c r="PKX82" s="84"/>
      <c r="PLG82" s="83"/>
      <c r="PLK82" s="81"/>
      <c r="PLL82" s="15"/>
      <c r="PLM82" s="82"/>
      <c r="PLO82" s="83"/>
      <c r="PLQ82" s="22"/>
      <c r="PLS82" s="18"/>
      <c r="PLU82" s="19"/>
      <c r="PMA82" s="84"/>
      <c r="PMJ82" s="83"/>
      <c r="PMN82" s="81"/>
      <c r="PMO82" s="15"/>
      <c r="PMP82" s="82"/>
      <c r="PMR82" s="83"/>
      <c r="PMT82" s="22"/>
      <c r="PMV82" s="18"/>
      <c r="PMX82" s="19"/>
      <c r="PND82" s="84"/>
      <c r="PNM82" s="83"/>
      <c r="PNQ82" s="81"/>
      <c r="PNR82" s="15"/>
      <c r="PNS82" s="82"/>
      <c r="PNU82" s="83"/>
      <c r="PNW82" s="22"/>
      <c r="PNY82" s="18"/>
      <c r="POA82" s="19"/>
      <c r="POG82" s="84"/>
      <c r="POP82" s="83"/>
      <c r="POT82" s="81"/>
      <c r="POU82" s="15"/>
      <c r="POV82" s="82"/>
      <c r="POX82" s="83"/>
      <c r="POZ82" s="22"/>
      <c r="PPB82" s="18"/>
      <c r="PPD82" s="19"/>
      <c r="PPJ82" s="84"/>
      <c r="PPS82" s="83"/>
      <c r="PPW82" s="81"/>
      <c r="PPX82" s="15"/>
      <c r="PPY82" s="82"/>
      <c r="PQA82" s="83"/>
      <c r="PQC82" s="22"/>
      <c r="PQE82" s="18"/>
      <c r="PQG82" s="19"/>
      <c r="PQM82" s="84"/>
      <c r="PQV82" s="83"/>
      <c r="PQZ82" s="81"/>
      <c r="PRA82" s="15"/>
      <c r="PRB82" s="82"/>
      <c r="PRD82" s="83"/>
      <c r="PRF82" s="22"/>
      <c r="PRH82" s="18"/>
      <c r="PRJ82" s="19"/>
      <c r="PRP82" s="84"/>
      <c r="PRY82" s="83"/>
      <c r="PSC82" s="81"/>
      <c r="PSD82" s="15"/>
      <c r="PSE82" s="82"/>
      <c r="PSG82" s="83"/>
      <c r="PSI82" s="22"/>
      <c r="PSK82" s="18"/>
      <c r="PSM82" s="19"/>
      <c r="PSS82" s="84"/>
      <c r="PTB82" s="83"/>
      <c r="PTF82" s="81"/>
      <c r="PTG82" s="15"/>
      <c r="PTH82" s="82"/>
      <c r="PTJ82" s="83"/>
      <c r="PTL82" s="22"/>
      <c r="PTN82" s="18"/>
      <c r="PTP82" s="19"/>
      <c r="PTV82" s="84"/>
      <c r="PUE82" s="83"/>
      <c r="PUI82" s="81"/>
      <c r="PUJ82" s="15"/>
      <c r="PUK82" s="82"/>
      <c r="PUM82" s="83"/>
      <c r="PUO82" s="22"/>
      <c r="PUQ82" s="18"/>
      <c r="PUS82" s="19"/>
      <c r="PUY82" s="84"/>
      <c r="PVH82" s="83"/>
      <c r="PVL82" s="81"/>
      <c r="PVM82" s="15"/>
      <c r="PVN82" s="82"/>
      <c r="PVP82" s="83"/>
      <c r="PVR82" s="22"/>
      <c r="PVT82" s="18"/>
      <c r="PVV82" s="19"/>
      <c r="PWB82" s="84"/>
      <c r="PWK82" s="83"/>
      <c r="PWO82" s="81"/>
      <c r="PWP82" s="15"/>
      <c r="PWQ82" s="82"/>
      <c r="PWS82" s="83"/>
      <c r="PWU82" s="22"/>
      <c r="PWW82" s="18"/>
      <c r="PWY82" s="19"/>
      <c r="PXE82" s="84"/>
      <c r="PXN82" s="83"/>
      <c r="PXR82" s="81"/>
      <c r="PXS82" s="15"/>
      <c r="PXT82" s="82"/>
      <c r="PXV82" s="83"/>
      <c r="PXX82" s="22"/>
      <c r="PXZ82" s="18"/>
      <c r="PYB82" s="19"/>
      <c r="PYH82" s="84"/>
      <c r="PYQ82" s="83"/>
      <c r="PYU82" s="81"/>
      <c r="PYV82" s="15"/>
      <c r="PYW82" s="82"/>
      <c r="PYY82" s="83"/>
      <c r="PZA82" s="22"/>
      <c r="PZC82" s="18"/>
      <c r="PZE82" s="19"/>
      <c r="PZK82" s="84"/>
      <c r="PZT82" s="83"/>
      <c r="PZX82" s="81"/>
      <c r="PZY82" s="15"/>
      <c r="PZZ82" s="82"/>
      <c r="QAB82" s="83"/>
      <c r="QAD82" s="22"/>
      <c r="QAF82" s="18"/>
      <c r="QAH82" s="19"/>
      <c r="QAN82" s="84"/>
      <c r="QAW82" s="83"/>
      <c r="QBA82" s="81"/>
      <c r="QBB82" s="15"/>
      <c r="QBC82" s="82"/>
      <c r="QBE82" s="83"/>
      <c r="QBG82" s="22"/>
      <c r="QBI82" s="18"/>
      <c r="QBK82" s="19"/>
      <c r="QBQ82" s="84"/>
      <c r="QBZ82" s="83"/>
      <c r="QCD82" s="81"/>
      <c r="QCE82" s="15"/>
      <c r="QCF82" s="82"/>
      <c r="QCH82" s="83"/>
      <c r="QCJ82" s="22"/>
      <c r="QCL82" s="18"/>
      <c r="QCN82" s="19"/>
      <c r="QCT82" s="84"/>
      <c r="QDC82" s="83"/>
      <c r="QDG82" s="81"/>
      <c r="QDH82" s="15"/>
      <c r="QDI82" s="82"/>
      <c r="QDK82" s="83"/>
      <c r="QDM82" s="22"/>
      <c r="QDO82" s="18"/>
      <c r="QDQ82" s="19"/>
      <c r="QDW82" s="84"/>
      <c r="QEF82" s="83"/>
      <c r="QEJ82" s="81"/>
      <c r="QEK82" s="15"/>
      <c r="QEL82" s="82"/>
      <c r="QEN82" s="83"/>
      <c r="QEP82" s="22"/>
      <c r="QER82" s="18"/>
      <c r="QET82" s="19"/>
      <c r="QEZ82" s="84"/>
      <c r="QFI82" s="83"/>
      <c r="QFM82" s="81"/>
      <c r="QFN82" s="15"/>
      <c r="QFO82" s="82"/>
      <c r="QFQ82" s="83"/>
      <c r="QFS82" s="22"/>
      <c r="QFU82" s="18"/>
      <c r="QFW82" s="19"/>
      <c r="QGC82" s="84"/>
      <c r="QGL82" s="83"/>
      <c r="QGP82" s="81"/>
      <c r="QGQ82" s="15"/>
      <c r="QGR82" s="82"/>
      <c r="QGT82" s="83"/>
      <c r="QGV82" s="22"/>
      <c r="QGX82" s="18"/>
      <c r="QGZ82" s="19"/>
      <c r="QHF82" s="84"/>
      <c r="QHO82" s="83"/>
      <c r="QHS82" s="81"/>
      <c r="QHT82" s="15"/>
      <c r="QHU82" s="82"/>
      <c r="QHW82" s="83"/>
      <c r="QHY82" s="22"/>
      <c r="QIA82" s="18"/>
      <c r="QIC82" s="19"/>
      <c r="QII82" s="84"/>
      <c r="QIR82" s="83"/>
      <c r="QIV82" s="81"/>
      <c r="QIW82" s="15"/>
      <c r="QIX82" s="82"/>
      <c r="QIZ82" s="83"/>
      <c r="QJB82" s="22"/>
      <c r="QJD82" s="18"/>
      <c r="QJF82" s="19"/>
      <c r="QJL82" s="84"/>
      <c r="QJU82" s="83"/>
      <c r="QJY82" s="81"/>
      <c r="QJZ82" s="15"/>
      <c r="QKA82" s="82"/>
      <c r="QKC82" s="83"/>
      <c r="QKE82" s="22"/>
      <c r="QKG82" s="18"/>
      <c r="QKI82" s="19"/>
      <c r="QKO82" s="84"/>
      <c r="QKX82" s="83"/>
      <c r="QLB82" s="81"/>
      <c r="QLC82" s="15"/>
      <c r="QLD82" s="82"/>
      <c r="QLF82" s="83"/>
      <c r="QLH82" s="22"/>
      <c r="QLJ82" s="18"/>
      <c r="QLL82" s="19"/>
      <c r="QLR82" s="84"/>
      <c r="QMA82" s="83"/>
      <c r="QME82" s="81"/>
      <c r="QMF82" s="15"/>
      <c r="QMG82" s="82"/>
      <c r="QMI82" s="83"/>
      <c r="QMK82" s="22"/>
      <c r="QMM82" s="18"/>
      <c r="QMO82" s="19"/>
      <c r="QMU82" s="84"/>
      <c r="QND82" s="83"/>
      <c r="QNH82" s="81"/>
      <c r="QNI82" s="15"/>
      <c r="QNJ82" s="82"/>
      <c r="QNL82" s="83"/>
      <c r="QNN82" s="22"/>
      <c r="QNP82" s="18"/>
      <c r="QNR82" s="19"/>
      <c r="QNX82" s="84"/>
      <c r="QOG82" s="83"/>
      <c r="QOK82" s="81"/>
      <c r="QOL82" s="15"/>
      <c r="QOM82" s="82"/>
      <c r="QOO82" s="83"/>
      <c r="QOQ82" s="22"/>
      <c r="QOS82" s="18"/>
      <c r="QOU82" s="19"/>
      <c r="QPA82" s="84"/>
      <c r="QPJ82" s="83"/>
      <c r="QPN82" s="81"/>
      <c r="QPO82" s="15"/>
      <c r="QPP82" s="82"/>
      <c r="QPR82" s="83"/>
      <c r="QPT82" s="22"/>
      <c r="QPV82" s="18"/>
      <c r="QPX82" s="19"/>
      <c r="QQD82" s="84"/>
      <c r="QQM82" s="83"/>
      <c r="QQQ82" s="81"/>
      <c r="QQR82" s="15"/>
      <c r="QQS82" s="82"/>
      <c r="QQU82" s="83"/>
      <c r="QQW82" s="22"/>
      <c r="QQY82" s="18"/>
      <c r="QRA82" s="19"/>
      <c r="QRG82" s="84"/>
      <c r="QRP82" s="83"/>
      <c r="QRT82" s="81"/>
      <c r="QRU82" s="15"/>
      <c r="QRV82" s="82"/>
      <c r="QRX82" s="83"/>
      <c r="QRZ82" s="22"/>
      <c r="QSB82" s="18"/>
      <c r="QSD82" s="19"/>
      <c r="QSJ82" s="84"/>
      <c r="QSS82" s="83"/>
      <c r="QSW82" s="81"/>
      <c r="QSX82" s="15"/>
      <c r="QSY82" s="82"/>
      <c r="QTA82" s="83"/>
      <c r="QTC82" s="22"/>
      <c r="QTE82" s="18"/>
      <c r="QTG82" s="19"/>
      <c r="QTM82" s="84"/>
      <c r="QTV82" s="83"/>
      <c r="QTZ82" s="81"/>
      <c r="QUA82" s="15"/>
      <c r="QUB82" s="82"/>
      <c r="QUD82" s="83"/>
      <c r="QUF82" s="22"/>
      <c r="QUH82" s="18"/>
      <c r="QUJ82" s="19"/>
      <c r="QUP82" s="84"/>
      <c r="QUY82" s="83"/>
      <c r="QVC82" s="81"/>
      <c r="QVD82" s="15"/>
      <c r="QVE82" s="82"/>
      <c r="QVG82" s="83"/>
      <c r="QVI82" s="22"/>
      <c r="QVK82" s="18"/>
      <c r="QVM82" s="19"/>
      <c r="QVS82" s="84"/>
      <c r="QWB82" s="83"/>
      <c r="QWF82" s="81"/>
      <c r="QWG82" s="15"/>
      <c r="QWH82" s="82"/>
      <c r="QWJ82" s="83"/>
      <c r="QWL82" s="22"/>
      <c r="QWN82" s="18"/>
      <c r="QWP82" s="19"/>
      <c r="QWV82" s="84"/>
      <c r="QXE82" s="83"/>
      <c r="QXI82" s="81"/>
      <c r="QXJ82" s="15"/>
      <c r="QXK82" s="82"/>
      <c r="QXM82" s="83"/>
      <c r="QXO82" s="22"/>
      <c r="QXQ82" s="18"/>
      <c r="QXS82" s="19"/>
      <c r="QXY82" s="84"/>
      <c r="QYH82" s="83"/>
      <c r="QYL82" s="81"/>
      <c r="QYM82" s="15"/>
      <c r="QYN82" s="82"/>
      <c r="QYP82" s="83"/>
      <c r="QYR82" s="22"/>
      <c r="QYT82" s="18"/>
      <c r="QYV82" s="19"/>
      <c r="QZB82" s="84"/>
      <c r="QZK82" s="83"/>
      <c r="QZO82" s="81"/>
      <c r="QZP82" s="15"/>
      <c r="QZQ82" s="82"/>
      <c r="QZS82" s="83"/>
      <c r="QZU82" s="22"/>
      <c r="QZW82" s="18"/>
      <c r="QZY82" s="19"/>
      <c r="RAE82" s="84"/>
      <c r="RAN82" s="83"/>
      <c r="RAR82" s="81"/>
      <c r="RAS82" s="15"/>
      <c r="RAT82" s="82"/>
      <c r="RAV82" s="83"/>
      <c r="RAX82" s="22"/>
      <c r="RAZ82" s="18"/>
      <c r="RBB82" s="19"/>
      <c r="RBH82" s="84"/>
      <c r="RBQ82" s="83"/>
      <c r="RBU82" s="81"/>
      <c r="RBV82" s="15"/>
      <c r="RBW82" s="82"/>
      <c r="RBY82" s="83"/>
      <c r="RCA82" s="22"/>
      <c r="RCC82" s="18"/>
      <c r="RCE82" s="19"/>
      <c r="RCK82" s="84"/>
      <c r="RCT82" s="83"/>
      <c r="RCX82" s="81"/>
      <c r="RCY82" s="15"/>
      <c r="RCZ82" s="82"/>
      <c r="RDB82" s="83"/>
      <c r="RDD82" s="22"/>
      <c r="RDF82" s="18"/>
      <c r="RDH82" s="19"/>
      <c r="RDN82" s="84"/>
      <c r="RDW82" s="83"/>
      <c r="REA82" s="81"/>
      <c r="REB82" s="15"/>
      <c r="REC82" s="82"/>
      <c r="REE82" s="83"/>
      <c r="REG82" s="22"/>
      <c r="REI82" s="18"/>
      <c r="REK82" s="19"/>
      <c r="REQ82" s="84"/>
      <c r="REZ82" s="83"/>
      <c r="RFD82" s="81"/>
      <c r="RFE82" s="15"/>
      <c r="RFF82" s="82"/>
      <c r="RFH82" s="83"/>
      <c r="RFJ82" s="22"/>
      <c r="RFL82" s="18"/>
      <c r="RFN82" s="19"/>
      <c r="RFT82" s="84"/>
      <c r="RGC82" s="83"/>
      <c r="RGG82" s="81"/>
      <c r="RGH82" s="15"/>
      <c r="RGI82" s="82"/>
      <c r="RGK82" s="83"/>
      <c r="RGM82" s="22"/>
      <c r="RGO82" s="18"/>
      <c r="RGQ82" s="19"/>
      <c r="RGW82" s="84"/>
      <c r="RHF82" s="83"/>
      <c r="RHJ82" s="81"/>
      <c r="RHK82" s="15"/>
      <c r="RHL82" s="82"/>
      <c r="RHN82" s="83"/>
      <c r="RHP82" s="22"/>
      <c r="RHR82" s="18"/>
      <c r="RHT82" s="19"/>
      <c r="RHZ82" s="84"/>
      <c r="RII82" s="83"/>
      <c r="RIM82" s="81"/>
      <c r="RIN82" s="15"/>
      <c r="RIO82" s="82"/>
      <c r="RIQ82" s="83"/>
      <c r="RIS82" s="22"/>
      <c r="RIU82" s="18"/>
      <c r="RIW82" s="19"/>
      <c r="RJC82" s="84"/>
      <c r="RJL82" s="83"/>
      <c r="RJP82" s="81"/>
      <c r="RJQ82" s="15"/>
      <c r="RJR82" s="82"/>
      <c r="RJT82" s="83"/>
      <c r="RJV82" s="22"/>
      <c r="RJX82" s="18"/>
      <c r="RJZ82" s="19"/>
      <c r="RKF82" s="84"/>
      <c r="RKO82" s="83"/>
      <c r="RKS82" s="81"/>
      <c r="RKT82" s="15"/>
      <c r="RKU82" s="82"/>
      <c r="RKW82" s="83"/>
      <c r="RKY82" s="22"/>
      <c r="RLA82" s="18"/>
      <c r="RLC82" s="19"/>
      <c r="RLI82" s="84"/>
      <c r="RLR82" s="83"/>
      <c r="RLV82" s="81"/>
      <c r="RLW82" s="15"/>
      <c r="RLX82" s="82"/>
      <c r="RLZ82" s="83"/>
      <c r="RMB82" s="22"/>
      <c r="RMD82" s="18"/>
      <c r="RMF82" s="19"/>
      <c r="RML82" s="84"/>
      <c r="RMU82" s="83"/>
      <c r="RMY82" s="81"/>
      <c r="RMZ82" s="15"/>
      <c r="RNA82" s="82"/>
      <c r="RNC82" s="83"/>
      <c r="RNE82" s="22"/>
      <c r="RNG82" s="18"/>
      <c r="RNI82" s="19"/>
      <c r="RNO82" s="84"/>
      <c r="RNX82" s="83"/>
      <c r="ROB82" s="81"/>
      <c r="ROC82" s="15"/>
      <c r="ROD82" s="82"/>
      <c r="ROF82" s="83"/>
      <c r="ROH82" s="22"/>
      <c r="ROJ82" s="18"/>
      <c r="ROL82" s="19"/>
      <c r="ROR82" s="84"/>
      <c r="RPA82" s="83"/>
      <c r="RPE82" s="81"/>
      <c r="RPF82" s="15"/>
      <c r="RPG82" s="82"/>
      <c r="RPI82" s="83"/>
      <c r="RPK82" s="22"/>
      <c r="RPM82" s="18"/>
      <c r="RPO82" s="19"/>
      <c r="RPU82" s="84"/>
      <c r="RQD82" s="83"/>
      <c r="RQH82" s="81"/>
      <c r="RQI82" s="15"/>
      <c r="RQJ82" s="82"/>
      <c r="RQL82" s="83"/>
      <c r="RQN82" s="22"/>
      <c r="RQP82" s="18"/>
      <c r="RQR82" s="19"/>
      <c r="RQX82" s="84"/>
      <c r="RRG82" s="83"/>
      <c r="RRK82" s="81"/>
      <c r="RRL82" s="15"/>
      <c r="RRM82" s="82"/>
      <c r="RRO82" s="83"/>
      <c r="RRQ82" s="22"/>
      <c r="RRS82" s="18"/>
      <c r="RRU82" s="19"/>
      <c r="RSA82" s="84"/>
      <c r="RSJ82" s="83"/>
      <c r="RSN82" s="81"/>
      <c r="RSO82" s="15"/>
      <c r="RSP82" s="82"/>
      <c r="RSR82" s="83"/>
      <c r="RST82" s="22"/>
      <c r="RSV82" s="18"/>
      <c r="RSX82" s="19"/>
      <c r="RTD82" s="84"/>
      <c r="RTM82" s="83"/>
      <c r="RTQ82" s="81"/>
      <c r="RTR82" s="15"/>
      <c r="RTS82" s="82"/>
      <c r="RTU82" s="83"/>
      <c r="RTW82" s="22"/>
      <c r="RTY82" s="18"/>
      <c r="RUA82" s="19"/>
      <c r="RUG82" s="84"/>
      <c r="RUP82" s="83"/>
      <c r="RUT82" s="81"/>
      <c r="RUU82" s="15"/>
      <c r="RUV82" s="82"/>
      <c r="RUX82" s="83"/>
      <c r="RUZ82" s="22"/>
      <c r="RVB82" s="18"/>
      <c r="RVD82" s="19"/>
      <c r="RVJ82" s="84"/>
      <c r="RVS82" s="83"/>
      <c r="RVW82" s="81"/>
      <c r="RVX82" s="15"/>
      <c r="RVY82" s="82"/>
      <c r="RWA82" s="83"/>
      <c r="RWC82" s="22"/>
      <c r="RWE82" s="18"/>
      <c r="RWG82" s="19"/>
      <c r="RWM82" s="84"/>
      <c r="RWV82" s="83"/>
      <c r="RWZ82" s="81"/>
      <c r="RXA82" s="15"/>
      <c r="RXB82" s="82"/>
      <c r="RXD82" s="83"/>
      <c r="RXF82" s="22"/>
      <c r="RXH82" s="18"/>
      <c r="RXJ82" s="19"/>
      <c r="RXP82" s="84"/>
      <c r="RXY82" s="83"/>
      <c r="RYC82" s="81"/>
      <c r="RYD82" s="15"/>
      <c r="RYE82" s="82"/>
      <c r="RYG82" s="83"/>
      <c r="RYI82" s="22"/>
      <c r="RYK82" s="18"/>
      <c r="RYM82" s="19"/>
      <c r="RYS82" s="84"/>
      <c r="RZB82" s="83"/>
      <c r="RZF82" s="81"/>
      <c r="RZG82" s="15"/>
      <c r="RZH82" s="82"/>
      <c r="RZJ82" s="83"/>
      <c r="RZL82" s="22"/>
      <c r="RZN82" s="18"/>
      <c r="RZP82" s="19"/>
      <c r="RZV82" s="84"/>
      <c r="SAE82" s="83"/>
      <c r="SAI82" s="81"/>
      <c r="SAJ82" s="15"/>
      <c r="SAK82" s="82"/>
      <c r="SAM82" s="83"/>
      <c r="SAO82" s="22"/>
      <c r="SAQ82" s="18"/>
      <c r="SAS82" s="19"/>
      <c r="SAY82" s="84"/>
      <c r="SBH82" s="83"/>
      <c r="SBL82" s="81"/>
      <c r="SBM82" s="15"/>
      <c r="SBN82" s="82"/>
      <c r="SBP82" s="83"/>
      <c r="SBR82" s="22"/>
      <c r="SBT82" s="18"/>
      <c r="SBV82" s="19"/>
      <c r="SCB82" s="84"/>
      <c r="SCK82" s="83"/>
      <c r="SCO82" s="81"/>
      <c r="SCP82" s="15"/>
      <c r="SCQ82" s="82"/>
      <c r="SCS82" s="83"/>
      <c r="SCU82" s="22"/>
      <c r="SCW82" s="18"/>
      <c r="SCY82" s="19"/>
      <c r="SDE82" s="84"/>
      <c r="SDN82" s="83"/>
      <c r="SDR82" s="81"/>
      <c r="SDS82" s="15"/>
      <c r="SDT82" s="82"/>
      <c r="SDV82" s="83"/>
      <c r="SDX82" s="22"/>
      <c r="SDZ82" s="18"/>
      <c r="SEB82" s="19"/>
      <c r="SEH82" s="84"/>
      <c r="SEQ82" s="83"/>
      <c r="SEU82" s="81"/>
      <c r="SEV82" s="15"/>
      <c r="SEW82" s="82"/>
      <c r="SEY82" s="83"/>
      <c r="SFA82" s="22"/>
      <c r="SFC82" s="18"/>
      <c r="SFE82" s="19"/>
      <c r="SFK82" s="84"/>
      <c r="SFT82" s="83"/>
      <c r="SFX82" s="81"/>
      <c r="SFY82" s="15"/>
      <c r="SFZ82" s="82"/>
      <c r="SGB82" s="83"/>
      <c r="SGD82" s="22"/>
      <c r="SGF82" s="18"/>
      <c r="SGH82" s="19"/>
      <c r="SGN82" s="84"/>
      <c r="SGW82" s="83"/>
      <c r="SHA82" s="81"/>
      <c r="SHB82" s="15"/>
      <c r="SHC82" s="82"/>
      <c r="SHE82" s="83"/>
      <c r="SHG82" s="22"/>
      <c r="SHI82" s="18"/>
      <c r="SHK82" s="19"/>
      <c r="SHQ82" s="84"/>
      <c r="SHZ82" s="83"/>
      <c r="SID82" s="81"/>
      <c r="SIE82" s="15"/>
      <c r="SIF82" s="82"/>
      <c r="SIH82" s="83"/>
      <c r="SIJ82" s="22"/>
      <c r="SIL82" s="18"/>
      <c r="SIN82" s="19"/>
      <c r="SIT82" s="84"/>
      <c r="SJC82" s="83"/>
      <c r="SJG82" s="81"/>
      <c r="SJH82" s="15"/>
      <c r="SJI82" s="82"/>
      <c r="SJK82" s="83"/>
      <c r="SJM82" s="22"/>
      <c r="SJO82" s="18"/>
      <c r="SJQ82" s="19"/>
      <c r="SJW82" s="84"/>
      <c r="SKF82" s="83"/>
      <c r="SKJ82" s="81"/>
      <c r="SKK82" s="15"/>
      <c r="SKL82" s="82"/>
      <c r="SKN82" s="83"/>
      <c r="SKP82" s="22"/>
      <c r="SKR82" s="18"/>
      <c r="SKT82" s="19"/>
      <c r="SKZ82" s="84"/>
      <c r="SLI82" s="83"/>
      <c r="SLM82" s="81"/>
      <c r="SLN82" s="15"/>
      <c r="SLO82" s="82"/>
      <c r="SLQ82" s="83"/>
      <c r="SLS82" s="22"/>
      <c r="SLU82" s="18"/>
      <c r="SLW82" s="19"/>
      <c r="SMC82" s="84"/>
      <c r="SML82" s="83"/>
      <c r="SMP82" s="81"/>
      <c r="SMQ82" s="15"/>
      <c r="SMR82" s="82"/>
      <c r="SMT82" s="83"/>
      <c r="SMV82" s="22"/>
      <c r="SMX82" s="18"/>
      <c r="SMZ82" s="19"/>
      <c r="SNF82" s="84"/>
      <c r="SNO82" s="83"/>
      <c r="SNS82" s="81"/>
      <c r="SNT82" s="15"/>
      <c r="SNU82" s="82"/>
      <c r="SNW82" s="83"/>
      <c r="SNY82" s="22"/>
      <c r="SOA82" s="18"/>
      <c r="SOC82" s="19"/>
      <c r="SOI82" s="84"/>
      <c r="SOR82" s="83"/>
      <c r="SOV82" s="81"/>
      <c r="SOW82" s="15"/>
      <c r="SOX82" s="82"/>
      <c r="SOZ82" s="83"/>
      <c r="SPB82" s="22"/>
      <c r="SPD82" s="18"/>
      <c r="SPF82" s="19"/>
      <c r="SPL82" s="84"/>
      <c r="SPU82" s="83"/>
      <c r="SPY82" s="81"/>
      <c r="SPZ82" s="15"/>
      <c r="SQA82" s="82"/>
      <c r="SQC82" s="83"/>
      <c r="SQE82" s="22"/>
      <c r="SQG82" s="18"/>
      <c r="SQI82" s="19"/>
      <c r="SQO82" s="84"/>
      <c r="SQX82" s="83"/>
      <c r="SRB82" s="81"/>
      <c r="SRC82" s="15"/>
      <c r="SRD82" s="82"/>
      <c r="SRF82" s="83"/>
      <c r="SRH82" s="22"/>
      <c r="SRJ82" s="18"/>
      <c r="SRL82" s="19"/>
      <c r="SRR82" s="84"/>
      <c r="SSA82" s="83"/>
      <c r="SSE82" s="81"/>
      <c r="SSF82" s="15"/>
      <c r="SSG82" s="82"/>
      <c r="SSI82" s="83"/>
      <c r="SSK82" s="22"/>
      <c r="SSM82" s="18"/>
      <c r="SSO82" s="19"/>
      <c r="SSU82" s="84"/>
      <c r="STD82" s="83"/>
      <c r="STH82" s="81"/>
      <c r="STI82" s="15"/>
      <c r="STJ82" s="82"/>
      <c r="STL82" s="83"/>
      <c r="STN82" s="22"/>
      <c r="STP82" s="18"/>
      <c r="STR82" s="19"/>
      <c r="STX82" s="84"/>
      <c r="SUG82" s="83"/>
      <c r="SUK82" s="81"/>
      <c r="SUL82" s="15"/>
      <c r="SUM82" s="82"/>
      <c r="SUO82" s="83"/>
      <c r="SUQ82" s="22"/>
      <c r="SUS82" s="18"/>
      <c r="SUU82" s="19"/>
      <c r="SVA82" s="84"/>
      <c r="SVJ82" s="83"/>
      <c r="SVN82" s="81"/>
      <c r="SVO82" s="15"/>
      <c r="SVP82" s="82"/>
      <c r="SVR82" s="83"/>
      <c r="SVT82" s="22"/>
      <c r="SVV82" s="18"/>
      <c r="SVX82" s="19"/>
      <c r="SWD82" s="84"/>
      <c r="SWM82" s="83"/>
      <c r="SWQ82" s="81"/>
      <c r="SWR82" s="15"/>
      <c r="SWS82" s="82"/>
      <c r="SWU82" s="83"/>
      <c r="SWW82" s="22"/>
      <c r="SWY82" s="18"/>
      <c r="SXA82" s="19"/>
      <c r="SXG82" s="84"/>
      <c r="SXP82" s="83"/>
      <c r="SXT82" s="81"/>
      <c r="SXU82" s="15"/>
      <c r="SXV82" s="82"/>
      <c r="SXX82" s="83"/>
      <c r="SXZ82" s="22"/>
      <c r="SYB82" s="18"/>
      <c r="SYD82" s="19"/>
      <c r="SYJ82" s="84"/>
      <c r="SYS82" s="83"/>
      <c r="SYW82" s="81"/>
      <c r="SYX82" s="15"/>
      <c r="SYY82" s="82"/>
      <c r="SZA82" s="83"/>
      <c r="SZC82" s="22"/>
      <c r="SZE82" s="18"/>
      <c r="SZG82" s="19"/>
      <c r="SZM82" s="84"/>
      <c r="SZV82" s="83"/>
      <c r="SZZ82" s="81"/>
      <c r="TAA82" s="15"/>
      <c r="TAB82" s="82"/>
      <c r="TAD82" s="83"/>
      <c r="TAF82" s="22"/>
      <c r="TAH82" s="18"/>
      <c r="TAJ82" s="19"/>
      <c r="TAP82" s="84"/>
      <c r="TAY82" s="83"/>
      <c r="TBC82" s="81"/>
      <c r="TBD82" s="15"/>
      <c r="TBE82" s="82"/>
      <c r="TBG82" s="83"/>
      <c r="TBI82" s="22"/>
      <c r="TBK82" s="18"/>
      <c r="TBM82" s="19"/>
      <c r="TBS82" s="84"/>
      <c r="TCB82" s="83"/>
      <c r="TCF82" s="81"/>
      <c r="TCG82" s="15"/>
      <c r="TCH82" s="82"/>
      <c r="TCJ82" s="83"/>
      <c r="TCL82" s="22"/>
      <c r="TCN82" s="18"/>
      <c r="TCP82" s="19"/>
      <c r="TCV82" s="84"/>
      <c r="TDE82" s="83"/>
      <c r="TDI82" s="81"/>
      <c r="TDJ82" s="15"/>
      <c r="TDK82" s="82"/>
      <c r="TDM82" s="83"/>
      <c r="TDO82" s="22"/>
      <c r="TDQ82" s="18"/>
      <c r="TDS82" s="19"/>
      <c r="TDY82" s="84"/>
      <c r="TEH82" s="83"/>
      <c r="TEL82" s="81"/>
      <c r="TEM82" s="15"/>
      <c r="TEN82" s="82"/>
      <c r="TEP82" s="83"/>
      <c r="TER82" s="22"/>
      <c r="TET82" s="18"/>
      <c r="TEV82" s="19"/>
      <c r="TFB82" s="84"/>
      <c r="TFK82" s="83"/>
      <c r="TFO82" s="81"/>
      <c r="TFP82" s="15"/>
      <c r="TFQ82" s="82"/>
      <c r="TFS82" s="83"/>
      <c r="TFU82" s="22"/>
      <c r="TFW82" s="18"/>
      <c r="TFY82" s="19"/>
      <c r="TGE82" s="84"/>
      <c r="TGN82" s="83"/>
      <c r="TGR82" s="81"/>
      <c r="TGS82" s="15"/>
      <c r="TGT82" s="82"/>
      <c r="TGV82" s="83"/>
      <c r="TGX82" s="22"/>
      <c r="TGZ82" s="18"/>
      <c r="THB82" s="19"/>
      <c r="THH82" s="84"/>
      <c r="THQ82" s="83"/>
      <c r="THU82" s="81"/>
      <c r="THV82" s="15"/>
      <c r="THW82" s="82"/>
      <c r="THY82" s="83"/>
      <c r="TIA82" s="22"/>
      <c r="TIC82" s="18"/>
      <c r="TIE82" s="19"/>
      <c r="TIK82" s="84"/>
      <c r="TIT82" s="83"/>
      <c r="TIX82" s="81"/>
      <c r="TIY82" s="15"/>
      <c r="TIZ82" s="82"/>
      <c r="TJB82" s="83"/>
      <c r="TJD82" s="22"/>
      <c r="TJF82" s="18"/>
      <c r="TJH82" s="19"/>
      <c r="TJN82" s="84"/>
      <c r="TJW82" s="83"/>
      <c r="TKA82" s="81"/>
      <c r="TKB82" s="15"/>
      <c r="TKC82" s="82"/>
      <c r="TKE82" s="83"/>
      <c r="TKG82" s="22"/>
      <c r="TKI82" s="18"/>
      <c r="TKK82" s="19"/>
      <c r="TKQ82" s="84"/>
      <c r="TKZ82" s="83"/>
      <c r="TLD82" s="81"/>
      <c r="TLE82" s="15"/>
      <c r="TLF82" s="82"/>
      <c r="TLH82" s="83"/>
      <c r="TLJ82" s="22"/>
      <c r="TLL82" s="18"/>
      <c r="TLN82" s="19"/>
      <c r="TLT82" s="84"/>
      <c r="TMC82" s="83"/>
      <c r="TMG82" s="81"/>
      <c r="TMH82" s="15"/>
      <c r="TMI82" s="82"/>
      <c r="TMK82" s="83"/>
      <c r="TMM82" s="22"/>
      <c r="TMO82" s="18"/>
      <c r="TMQ82" s="19"/>
      <c r="TMW82" s="84"/>
      <c r="TNF82" s="83"/>
      <c r="TNJ82" s="81"/>
      <c r="TNK82" s="15"/>
      <c r="TNL82" s="82"/>
      <c r="TNN82" s="83"/>
      <c r="TNP82" s="22"/>
      <c r="TNR82" s="18"/>
      <c r="TNT82" s="19"/>
      <c r="TNZ82" s="84"/>
      <c r="TOI82" s="83"/>
      <c r="TOM82" s="81"/>
      <c r="TON82" s="15"/>
      <c r="TOO82" s="82"/>
      <c r="TOQ82" s="83"/>
      <c r="TOS82" s="22"/>
      <c r="TOU82" s="18"/>
      <c r="TOW82" s="19"/>
      <c r="TPC82" s="84"/>
      <c r="TPL82" s="83"/>
      <c r="TPP82" s="81"/>
      <c r="TPQ82" s="15"/>
      <c r="TPR82" s="82"/>
      <c r="TPT82" s="83"/>
      <c r="TPV82" s="22"/>
      <c r="TPX82" s="18"/>
      <c r="TPZ82" s="19"/>
      <c r="TQF82" s="84"/>
      <c r="TQO82" s="83"/>
      <c r="TQS82" s="81"/>
      <c r="TQT82" s="15"/>
      <c r="TQU82" s="82"/>
      <c r="TQW82" s="83"/>
      <c r="TQY82" s="22"/>
      <c r="TRA82" s="18"/>
      <c r="TRC82" s="19"/>
      <c r="TRI82" s="84"/>
      <c r="TRR82" s="83"/>
      <c r="TRV82" s="81"/>
      <c r="TRW82" s="15"/>
      <c r="TRX82" s="82"/>
      <c r="TRZ82" s="83"/>
      <c r="TSB82" s="22"/>
      <c r="TSD82" s="18"/>
      <c r="TSF82" s="19"/>
      <c r="TSL82" s="84"/>
      <c r="TSU82" s="83"/>
      <c r="TSY82" s="81"/>
      <c r="TSZ82" s="15"/>
      <c r="TTA82" s="82"/>
      <c r="TTC82" s="83"/>
      <c r="TTE82" s="22"/>
      <c r="TTG82" s="18"/>
      <c r="TTI82" s="19"/>
      <c r="TTO82" s="84"/>
      <c r="TTX82" s="83"/>
      <c r="TUB82" s="81"/>
      <c r="TUC82" s="15"/>
      <c r="TUD82" s="82"/>
      <c r="TUF82" s="83"/>
      <c r="TUH82" s="22"/>
      <c r="TUJ82" s="18"/>
      <c r="TUL82" s="19"/>
      <c r="TUR82" s="84"/>
      <c r="TVA82" s="83"/>
      <c r="TVE82" s="81"/>
      <c r="TVF82" s="15"/>
      <c r="TVG82" s="82"/>
      <c r="TVI82" s="83"/>
      <c r="TVK82" s="22"/>
      <c r="TVM82" s="18"/>
      <c r="TVO82" s="19"/>
      <c r="TVU82" s="84"/>
      <c r="TWD82" s="83"/>
      <c r="TWH82" s="81"/>
      <c r="TWI82" s="15"/>
      <c r="TWJ82" s="82"/>
      <c r="TWL82" s="83"/>
      <c r="TWN82" s="22"/>
      <c r="TWP82" s="18"/>
      <c r="TWR82" s="19"/>
      <c r="TWX82" s="84"/>
      <c r="TXG82" s="83"/>
      <c r="TXK82" s="81"/>
      <c r="TXL82" s="15"/>
      <c r="TXM82" s="82"/>
      <c r="TXO82" s="83"/>
      <c r="TXQ82" s="22"/>
      <c r="TXS82" s="18"/>
      <c r="TXU82" s="19"/>
      <c r="TYA82" s="84"/>
      <c r="TYJ82" s="83"/>
      <c r="TYN82" s="81"/>
      <c r="TYO82" s="15"/>
      <c r="TYP82" s="82"/>
      <c r="TYR82" s="83"/>
      <c r="TYT82" s="22"/>
      <c r="TYV82" s="18"/>
      <c r="TYX82" s="19"/>
      <c r="TZD82" s="84"/>
      <c r="TZM82" s="83"/>
      <c r="TZQ82" s="81"/>
      <c r="TZR82" s="15"/>
      <c r="TZS82" s="82"/>
      <c r="TZU82" s="83"/>
      <c r="TZW82" s="22"/>
      <c r="TZY82" s="18"/>
      <c r="UAA82" s="19"/>
      <c r="UAG82" s="84"/>
      <c r="UAP82" s="83"/>
      <c r="UAT82" s="81"/>
      <c r="UAU82" s="15"/>
      <c r="UAV82" s="82"/>
      <c r="UAX82" s="83"/>
      <c r="UAZ82" s="22"/>
      <c r="UBB82" s="18"/>
      <c r="UBD82" s="19"/>
      <c r="UBJ82" s="84"/>
      <c r="UBS82" s="83"/>
      <c r="UBW82" s="81"/>
      <c r="UBX82" s="15"/>
      <c r="UBY82" s="82"/>
      <c r="UCA82" s="83"/>
      <c r="UCC82" s="22"/>
      <c r="UCE82" s="18"/>
      <c r="UCG82" s="19"/>
      <c r="UCM82" s="84"/>
      <c r="UCV82" s="83"/>
      <c r="UCZ82" s="81"/>
      <c r="UDA82" s="15"/>
      <c r="UDB82" s="82"/>
      <c r="UDD82" s="83"/>
      <c r="UDF82" s="22"/>
      <c r="UDH82" s="18"/>
      <c r="UDJ82" s="19"/>
      <c r="UDP82" s="84"/>
      <c r="UDY82" s="83"/>
      <c r="UEC82" s="81"/>
      <c r="UED82" s="15"/>
      <c r="UEE82" s="82"/>
      <c r="UEG82" s="83"/>
      <c r="UEI82" s="22"/>
      <c r="UEK82" s="18"/>
      <c r="UEM82" s="19"/>
      <c r="UES82" s="84"/>
      <c r="UFB82" s="83"/>
      <c r="UFF82" s="81"/>
      <c r="UFG82" s="15"/>
      <c r="UFH82" s="82"/>
      <c r="UFJ82" s="83"/>
      <c r="UFL82" s="22"/>
      <c r="UFN82" s="18"/>
      <c r="UFP82" s="19"/>
      <c r="UFV82" s="84"/>
      <c r="UGE82" s="83"/>
      <c r="UGI82" s="81"/>
      <c r="UGJ82" s="15"/>
      <c r="UGK82" s="82"/>
      <c r="UGM82" s="83"/>
      <c r="UGO82" s="22"/>
      <c r="UGQ82" s="18"/>
      <c r="UGS82" s="19"/>
      <c r="UGY82" s="84"/>
      <c r="UHH82" s="83"/>
      <c r="UHL82" s="81"/>
      <c r="UHM82" s="15"/>
      <c r="UHN82" s="82"/>
      <c r="UHP82" s="83"/>
      <c r="UHR82" s="22"/>
      <c r="UHT82" s="18"/>
      <c r="UHV82" s="19"/>
      <c r="UIB82" s="84"/>
      <c r="UIK82" s="83"/>
      <c r="UIO82" s="81"/>
      <c r="UIP82" s="15"/>
      <c r="UIQ82" s="82"/>
      <c r="UIS82" s="83"/>
      <c r="UIU82" s="22"/>
      <c r="UIW82" s="18"/>
      <c r="UIY82" s="19"/>
      <c r="UJE82" s="84"/>
      <c r="UJN82" s="83"/>
      <c r="UJR82" s="81"/>
      <c r="UJS82" s="15"/>
      <c r="UJT82" s="82"/>
      <c r="UJV82" s="83"/>
      <c r="UJX82" s="22"/>
      <c r="UJZ82" s="18"/>
      <c r="UKB82" s="19"/>
      <c r="UKH82" s="84"/>
      <c r="UKQ82" s="83"/>
      <c r="UKU82" s="81"/>
      <c r="UKV82" s="15"/>
      <c r="UKW82" s="82"/>
      <c r="UKY82" s="83"/>
      <c r="ULA82" s="22"/>
      <c r="ULC82" s="18"/>
      <c r="ULE82" s="19"/>
      <c r="ULK82" s="84"/>
      <c r="ULT82" s="83"/>
      <c r="ULX82" s="81"/>
      <c r="ULY82" s="15"/>
      <c r="ULZ82" s="82"/>
      <c r="UMB82" s="83"/>
      <c r="UMD82" s="22"/>
      <c r="UMF82" s="18"/>
      <c r="UMH82" s="19"/>
      <c r="UMN82" s="84"/>
      <c r="UMW82" s="83"/>
      <c r="UNA82" s="81"/>
      <c r="UNB82" s="15"/>
      <c r="UNC82" s="82"/>
      <c r="UNE82" s="83"/>
      <c r="UNG82" s="22"/>
      <c r="UNI82" s="18"/>
      <c r="UNK82" s="19"/>
      <c r="UNQ82" s="84"/>
      <c r="UNZ82" s="83"/>
      <c r="UOD82" s="81"/>
      <c r="UOE82" s="15"/>
      <c r="UOF82" s="82"/>
      <c r="UOH82" s="83"/>
      <c r="UOJ82" s="22"/>
      <c r="UOL82" s="18"/>
      <c r="UON82" s="19"/>
      <c r="UOT82" s="84"/>
      <c r="UPC82" s="83"/>
      <c r="UPG82" s="81"/>
      <c r="UPH82" s="15"/>
      <c r="UPI82" s="82"/>
      <c r="UPK82" s="83"/>
      <c r="UPM82" s="22"/>
      <c r="UPO82" s="18"/>
      <c r="UPQ82" s="19"/>
      <c r="UPW82" s="84"/>
      <c r="UQF82" s="83"/>
      <c r="UQJ82" s="81"/>
      <c r="UQK82" s="15"/>
      <c r="UQL82" s="82"/>
      <c r="UQN82" s="83"/>
      <c r="UQP82" s="22"/>
      <c r="UQR82" s="18"/>
      <c r="UQT82" s="19"/>
      <c r="UQZ82" s="84"/>
      <c r="URI82" s="83"/>
      <c r="URM82" s="81"/>
      <c r="URN82" s="15"/>
      <c r="URO82" s="82"/>
      <c r="URQ82" s="83"/>
      <c r="URS82" s="22"/>
      <c r="URU82" s="18"/>
      <c r="URW82" s="19"/>
      <c r="USC82" s="84"/>
      <c r="USL82" s="83"/>
      <c r="USP82" s="81"/>
      <c r="USQ82" s="15"/>
      <c r="USR82" s="82"/>
      <c r="UST82" s="83"/>
      <c r="USV82" s="22"/>
      <c r="USX82" s="18"/>
      <c r="USZ82" s="19"/>
      <c r="UTF82" s="84"/>
      <c r="UTO82" s="83"/>
      <c r="UTS82" s="81"/>
      <c r="UTT82" s="15"/>
      <c r="UTU82" s="82"/>
      <c r="UTW82" s="83"/>
      <c r="UTY82" s="22"/>
      <c r="UUA82" s="18"/>
      <c r="UUC82" s="19"/>
      <c r="UUI82" s="84"/>
      <c r="UUR82" s="83"/>
      <c r="UUV82" s="81"/>
      <c r="UUW82" s="15"/>
      <c r="UUX82" s="82"/>
      <c r="UUZ82" s="83"/>
      <c r="UVB82" s="22"/>
      <c r="UVD82" s="18"/>
      <c r="UVF82" s="19"/>
      <c r="UVL82" s="84"/>
      <c r="UVU82" s="83"/>
      <c r="UVY82" s="81"/>
      <c r="UVZ82" s="15"/>
      <c r="UWA82" s="82"/>
      <c r="UWC82" s="83"/>
      <c r="UWE82" s="22"/>
      <c r="UWG82" s="18"/>
      <c r="UWI82" s="19"/>
      <c r="UWO82" s="84"/>
      <c r="UWX82" s="83"/>
      <c r="UXB82" s="81"/>
      <c r="UXC82" s="15"/>
      <c r="UXD82" s="82"/>
      <c r="UXF82" s="83"/>
      <c r="UXH82" s="22"/>
      <c r="UXJ82" s="18"/>
      <c r="UXL82" s="19"/>
      <c r="UXR82" s="84"/>
      <c r="UYA82" s="83"/>
      <c r="UYE82" s="81"/>
      <c r="UYF82" s="15"/>
      <c r="UYG82" s="82"/>
      <c r="UYI82" s="83"/>
      <c r="UYK82" s="22"/>
      <c r="UYM82" s="18"/>
      <c r="UYO82" s="19"/>
      <c r="UYU82" s="84"/>
      <c r="UZD82" s="83"/>
      <c r="UZH82" s="81"/>
      <c r="UZI82" s="15"/>
      <c r="UZJ82" s="82"/>
      <c r="UZL82" s="83"/>
      <c r="UZN82" s="22"/>
      <c r="UZP82" s="18"/>
      <c r="UZR82" s="19"/>
      <c r="UZX82" s="84"/>
      <c r="VAG82" s="83"/>
      <c r="VAK82" s="81"/>
      <c r="VAL82" s="15"/>
      <c r="VAM82" s="82"/>
      <c r="VAO82" s="83"/>
      <c r="VAQ82" s="22"/>
      <c r="VAS82" s="18"/>
      <c r="VAU82" s="19"/>
      <c r="VBA82" s="84"/>
      <c r="VBJ82" s="83"/>
      <c r="VBN82" s="81"/>
      <c r="VBO82" s="15"/>
      <c r="VBP82" s="82"/>
      <c r="VBR82" s="83"/>
      <c r="VBT82" s="22"/>
      <c r="VBV82" s="18"/>
      <c r="VBX82" s="19"/>
      <c r="VCD82" s="84"/>
      <c r="VCM82" s="83"/>
      <c r="VCQ82" s="81"/>
      <c r="VCR82" s="15"/>
      <c r="VCS82" s="82"/>
      <c r="VCU82" s="83"/>
      <c r="VCW82" s="22"/>
      <c r="VCY82" s="18"/>
      <c r="VDA82" s="19"/>
      <c r="VDG82" s="84"/>
      <c r="VDP82" s="83"/>
      <c r="VDT82" s="81"/>
      <c r="VDU82" s="15"/>
      <c r="VDV82" s="82"/>
      <c r="VDX82" s="83"/>
      <c r="VDZ82" s="22"/>
      <c r="VEB82" s="18"/>
      <c r="VED82" s="19"/>
      <c r="VEJ82" s="84"/>
      <c r="VES82" s="83"/>
      <c r="VEW82" s="81"/>
      <c r="VEX82" s="15"/>
      <c r="VEY82" s="82"/>
      <c r="VFA82" s="83"/>
      <c r="VFC82" s="22"/>
      <c r="VFE82" s="18"/>
      <c r="VFG82" s="19"/>
      <c r="VFM82" s="84"/>
      <c r="VFV82" s="83"/>
      <c r="VFZ82" s="81"/>
      <c r="VGA82" s="15"/>
      <c r="VGB82" s="82"/>
      <c r="VGD82" s="83"/>
      <c r="VGF82" s="22"/>
      <c r="VGH82" s="18"/>
      <c r="VGJ82" s="19"/>
      <c r="VGP82" s="84"/>
      <c r="VGY82" s="83"/>
      <c r="VHC82" s="81"/>
      <c r="VHD82" s="15"/>
      <c r="VHE82" s="82"/>
      <c r="VHG82" s="83"/>
      <c r="VHI82" s="22"/>
      <c r="VHK82" s="18"/>
      <c r="VHM82" s="19"/>
      <c r="VHS82" s="84"/>
      <c r="VIB82" s="83"/>
      <c r="VIF82" s="81"/>
      <c r="VIG82" s="15"/>
      <c r="VIH82" s="82"/>
      <c r="VIJ82" s="83"/>
      <c r="VIL82" s="22"/>
      <c r="VIN82" s="18"/>
      <c r="VIP82" s="19"/>
      <c r="VIV82" s="84"/>
      <c r="VJE82" s="83"/>
      <c r="VJI82" s="81"/>
      <c r="VJJ82" s="15"/>
      <c r="VJK82" s="82"/>
      <c r="VJM82" s="83"/>
      <c r="VJO82" s="22"/>
      <c r="VJQ82" s="18"/>
      <c r="VJS82" s="19"/>
      <c r="VJY82" s="84"/>
      <c r="VKH82" s="83"/>
      <c r="VKL82" s="81"/>
      <c r="VKM82" s="15"/>
      <c r="VKN82" s="82"/>
      <c r="VKP82" s="83"/>
      <c r="VKR82" s="22"/>
      <c r="VKT82" s="18"/>
      <c r="VKV82" s="19"/>
      <c r="VLB82" s="84"/>
      <c r="VLK82" s="83"/>
      <c r="VLO82" s="81"/>
      <c r="VLP82" s="15"/>
      <c r="VLQ82" s="82"/>
      <c r="VLS82" s="83"/>
      <c r="VLU82" s="22"/>
      <c r="VLW82" s="18"/>
      <c r="VLY82" s="19"/>
      <c r="VME82" s="84"/>
      <c r="VMN82" s="83"/>
      <c r="VMR82" s="81"/>
      <c r="VMS82" s="15"/>
      <c r="VMT82" s="82"/>
      <c r="VMV82" s="83"/>
      <c r="VMX82" s="22"/>
      <c r="VMZ82" s="18"/>
      <c r="VNB82" s="19"/>
      <c r="VNH82" s="84"/>
      <c r="VNQ82" s="83"/>
      <c r="VNU82" s="81"/>
      <c r="VNV82" s="15"/>
      <c r="VNW82" s="82"/>
      <c r="VNY82" s="83"/>
      <c r="VOA82" s="22"/>
      <c r="VOC82" s="18"/>
      <c r="VOE82" s="19"/>
      <c r="VOK82" s="84"/>
      <c r="VOT82" s="83"/>
      <c r="VOX82" s="81"/>
      <c r="VOY82" s="15"/>
      <c r="VOZ82" s="82"/>
      <c r="VPB82" s="83"/>
      <c r="VPD82" s="22"/>
      <c r="VPF82" s="18"/>
      <c r="VPH82" s="19"/>
      <c r="VPN82" s="84"/>
      <c r="VPW82" s="83"/>
      <c r="VQA82" s="81"/>
      <c r="VQB82" s="15"/>
      <c r="VQC82" s="82"/>
      <c r="VQE82" s="83"/>
      <c r="VQG82" s="22"/>
      <c r="VQI82" s="18"/>
      <c r="VQK82" s="19"/>
      <c r="VQQ82" s="84"/>
      <c r="VQZ82" s="83"/>
      <c r="VRD82" s="81"/>
      <c r="VRE82" s="15"/>
      <c r="VRF82" s="82"/>
      <c r="VRH82" s="83"/>
      <c r="VRJ82" s="22"/>
      <c r="VRL82" s="18"/>
      <c r="VRN82" s="19"/>
      <c r="VRT82" s="84"/>
      <c r="VSC82" s="83"/>
      <c r="VSG82" s="81"/>
      <c r="VSH82" s="15"/>
      <c r="VSI82" s="82"/>
      <c r="VSK82" s="83"/>
      <c r="VSM82" s="22"/>
      <c r="VSO82" s="18"/>
      <c r="VSQ82" s="19"/>
      <c r="VSW82" s="84"/>
      <c r="VTF82" s="83"/>
      <c r="VTJ82" s="81"/>
      <c r="VTK82" s="15"/>
      <c r="VTL82" s="82"/>
      <c r="VTN82" s="83"/>
      <c r="VTP82" s="22"/>
      <c r="VTR82" s="18"/>
      <c r="VTT82" s="19"/>
      <c r="VTZ82" s="84"/>
      <c r="VUI82" s="83"/>
      <c r="VUM82" s="81"/>
      <c r="VUN82" s="15"/>
      <c r="VUO82" s="82"/>
      <c r="VUQ82" s="83"/>
      <c r="VUS82" s="22"/>
      <c r="VUU82" s="18"/>
      <c r="VUW82" s="19"/>
      <c r="VVC82" s="84"/>
      <c r="VVL82" s="83"/>
      <c r="VVP82" s="81"/>
      <c r="VVQ82" s="15"/>
      <c r="VVR82" s="82"/>
      <c r="VVT82" s="83"/>
      <c r="VVV82" s="22"/>
      <c r="VVX82" s="18"/>
      <c r="VVZ82" s="19"/>
      <c r="VWF82" s="84"/>
      <c r="VWO82" s="83"/>
      <c r="VWS82" s="81"/>
      <c r="VWT82" s="15"/>
      <c r="VWU82" s="82"/>
      <c r="VWW82" s="83"/>
      <c r="VWY82" s="22"/>
      <c r="VXA82" s="18"/>
      <c r="VXC82" s="19"/>
      <c r="VXI82" s="84"/>
      <c r="VXR82" s="83"/>
      <c r="VXV82" s="81"/>
      <c r="VXW82" s="15"/>
      <c r="VXX82" s="82"/>
      <c r="VXZ82" s="83"/>
      <c r="VYB82" s="22"/>
      <c r="VYD82" s="18"/>
      <c r="VYF82" s="19"/>
      <c r="VYL82" s="84"/>
      <c r="VYU82" s="83"/>
      <c r="VYY82" s="81"/>
      <c r="VYZ82" s="15"/>
      <c r="VZA82" s="82"/>
      <c r="VZC82" s="83"/>
      <c r="VZE82" s="22"/>
      <c r="VZG82" s="18"/>
      <c r="VZI82" s="19"/>
      <c r="VZO82" s="84"/>
      <c r="VZX82" s="83"/>
      <c r="WAB82" s="81"/>
      <c r="WAC82" s="15"/>
      <c r="WAD82" s="82"/>
      <c r="WAF82" s="83"/>
      <c r="WAH82" s="22"/>
      <c r="WAJ82" s="18"/>
      <c r="WAL82" s="19"/>
      <c r="WAR82" s="84"/>
      <c r="WBA82" s="83"/>
      <c r="WBE82" s="81"/>
      <c r="WBF82" s="15"/>
      <c r="WBG82" s="82"/>
      <c r="WBI82" s="83"/>
      <c r="WBK82" s="22"/>
      <c r="WBM82" s="18"/>
      <c r="WBO82" s="19"/>
      <c r="WBU82" s="84"/>
      <c r="WCD82" s="83"/>
      <c r="WCH82" s="81"/>
      <c r="WCI82" s="15"/>
      <c r="WCJ82" s="82"/>
      <c r="WCL82" s="83"/>
      <c r="WCN82" s="22"/>
      <c r="WCP82" s="18"/>
      <c r="WCR82" s="19"/>
      <c r="WCX82" s="84"/>
      <c r="WDG82" s="83"/>
      <c r="WDK82" s="81"/>
      <c r="WDL82" s="15"/>
      <c r="WDM82" s="82"/>
      <c r="WDO82" s="83"/>
      <c r="WDQ82" s="22"/>
      <c r="WDS82" s="18"/>
      <c r="WDU82" s="19"/>
      <c r="WEA82" s="84"/>
      <c r="WEJ82" s="83"/>
      <c r="WEN82" s="81"/>
      <c r="WEO82" s="15"/>
      <c r="WEP82" s="82"/>
      <c r="WER82" s="83"/>
      <c r="WET82" s="22"/>
      <c r="WEV82" s="18"/>
      <c r="WEX82" s="19"/>
      <c r="WFD82" s="84"/>
      <c r="WFM82" s="83"/>
      <c r="WFQ82" s="81"/>
      <c r="WFR82" s="15"/>
      <c r="WFS82" s="82"/>
      <c r="WFU82" s="83"/>
      <c r="WFW82" s="22"/>
      <c r="WFY82" s="18"/>
      <c r="WGA82" s="19"/>
      <c r="WGG82" s="84"/>
      <c r="WGP82" s="83"/>
      <c r="WGT82" s="81"/>
      <c r="WGU82" s="15"/>
      <c r="WGV82" s="82"/>
      <c r="WGX82" s="83"/>
      <c r="WGZ82" s="22"/>
      <c r="WHB82" s="18"/>
      <c r="WHD82" s="19"/>
      <c r="WHJ82" s="84"/>
      <c r="WHS82" s="83"/>
      <c r="WHW82" s="81"/>
      <c r="WHX82" s="15"/>
      <c r="WHY82" s="82"/>
      <c r="WIA82" s="83"/>
      <c r="WIC82" s="22"/>
      <c r="WIE82" s="18"/>
      <c r="WIG82" s="19"/>
      <c r="WIM82" s="84"/>
      <c r="WIV82" s="83"/>
      <c r="WIZ82" s="81"/>
      <c r="WJA82" s="15"/>
      <c r="WJB82" s="82"/>
      <c r="WJD82" s="83"/>
      <c r="WJF82" s="22"/>
      <c r="WJH82" s="18"/>
      <c r="WJJ82" s="19"/>
      <c r="WJP82" s="84"/>
      <c r="WJY82" s="83"/>
      <c r="WKC82" s="81"/>
      <c r="WKD82" s="15"/>
      <c r="WKE82" s="82"/>
      <c r="WKG82" s="83"/>
      <c r="WKI82" s="22"/>
      <c r="WKK82" s="18"/>
      <c r="WKM82" s="19"/>
      <c r="WKS82" s="84"/>
      <c r="WLB82" s="83"/>
      <c r="WLF82" s="81"/>
      <c r="WLG82" s="15"/>
      <c r="WLH82" s="82"/>
      <c r="WLJ82" s="83"/>
      <c r="WLL82" s="22"/>
      <c r="WLN82" s="18"/>
      <c r="WLP82" s="19"/>
      <c r="WLV82" s="84"/>
      <c r="WME82" s="83"/>
      <c r="WMI82" s="81"/>
      <c r="WMJ82" s="15"/>
      <c r="WMK82" s="82"/>
      <c r="WMM82" s="83"/>
      <c r="WMO82" s="22"/>
      <c r="WMQ82" s="18"/>
      <c r="WMS82" s="19"/>
      <c r="WMY82" s="84"/>
      <c r="WNH82" s="83"/>
      <c r="WNL82" s="81"/>
      <c r="WNM82" s="15"/>
      <c r="WNN82" s="82"/>
      <c r="WNP82" s="83"/>
      <c r="WNR82" s="22"/>
      <c r="WNT82" s="18"/>
      <c r="WNV82" s="19"/>
      <c r="WOB82" s="84"/>
      <c r="WOK82" s="83"/>
      <c r="WOO82" s="81"/>
      <c r="WOP82" s="15"/>
      <c r="WOQ82" s="82"/>
      <c r="WOS82" s="83"/>
      <c r="WOU82" s="22"/>
      <c r="WOW82" s="18"/>
      <c r="WOY82" s="19"/>
      <c r="WPE82" s="84"/>
      <c r="WPN82" s="83"/>
      <c r="WPR82" s="81"/>
      <c r="WPS82" s="15"/>
      <c r="WPT82" s="82"/>
      <c r="WPV82" s="83"/>
      <c r="WPX82" s="22"/>
      <c r="WPZ82" s="18"/>
      <c r="WQB82" s="19"/>
      <c r="WQH82" s="84"/>
      <c r="WQQ82" s="83"/>
      <c r="WQU82" s="81"/>
      <c r="WQV82" s="15"/>
      <c r="WQW82" s="82"/>
      <c r="WQY82" s="83"/>
      <c r="WRA82" s="22"/>
      <c r="WRC82" s="18"/>
      <c r="WRE82" s="19"/>
      <c r="WRK82" s="84"/>
      <c r="WRT82" s="83"/>
      <c r="WRX82" s="81"/>
      <c r="WRY82" s="15"/>
      <c r="WRZ82" s="82"/>
      <c r="WSB82" s="83"/>
      <c r="WSD82" s="22"/>
      <c r="WSF82" s="18"/>
      <c r="WSH82" s="19"/>
      <c r="WSN82" s="84"/>
      <c r="WSW82" s="83"/>
      <c r="WTA82" s="81"/>
      <c r="WTB82" s="15"/>
      <c r="WTC82" s="82"/>
      <c r="WTE82" s="83"/>
      <c r="WTG82" s="22"/>
      <c r="WTI82" s="18"/>
      <c r="WTK82" s="19"/>
      <c r="WTQ82" s="84"/>
      <c r="WTZ82" s="83"/>
      <c r="WUD82" s="81"/>
      <c r="WUE82" s="15"/>
      <c r="WUF82" s="82"/>
      <c r="WUH82" s="83"/>
      <c r="WUJ82" s="22"/>
      <c r="WUL82" s="18"/>
      <c r="WUN82" s="19"/>
      <c r="WUT82" s="84"/>
      <c r="WVC82" s="83"/>
      <c r="WVG82" s="81"/>
      <c r="WVH82" s="15"/>
      <c r="WVI82" s="82"/>
      <c r="WVK82" s="83"/>
      <c r="WVM82" s="22"/>
      <c r="WVO82" s="18"/>
      <c r="WVQ82" s="19"/>
      <c r="WVW82" s="84"/>
      <c r="WWF82" s="83"/>
      <c r="WWJ82" s="81"/>
      <c r="WWK82" s="15"/>
      <c r="WWL82" s="82"/>
      <c r="WWN82" s="83"/>
      <c r="WWP82" s="22"/>
      <c r="WWR82" s="18"/>
      <c r="WWT82" s="19"/>
      <c r="WWZ82" s="84"/>
      <c r="WXI82" s="83"/>
      <c r="WXM82" s="81"/>
      <c r="WXN82" s="15"/>
      <c r="WXO82" s="82"/>
      <c r="WXQ82" s="83"/>
      <c r="WXS82" s="22"/>
      <c r="WXU82" s="18"/>
      <c r="WXW82" s="19"/>
      <c r="WYC82" s="84"/>
      <c r="WYL82" s="83"/>
      <c r="WYP82" s="81"/>
      <c r="WYQ82" s="15"/>
      <c r="WYR82" s="82"/>
      <c r="WYT82" s="83"/>
      <c r="WYV82" s="22"/>
      <c r="WYX82" s="18"/>
      <c r="WYZ82" s="19"/>
      <c r="WZF82" s="84"/>
      <c r="WZO82" s="83"/>
      <c r="WZS82" s="81"/>
      <c r="WZT82" s="15"/>
      <c r="WZU82" s="82"/>
      <c r="WZW82" s="83"/>
      <c r="WZY82" s="22"/>
      <c r="XAA82" s="18"/>
      <c r="XAC82" s="19"/>
      <c r="XAI82" s="84"/>
      <c r="XAR82" s="83"/>
      <c r="XAV82" s="81"/>
      <c r="XAW82" s="15"/>
      <c r="XAX82" s="82"/>
      <c r="XAZ82" s="83"/>
      <c r="XBB82" s="22"/>
      <c r="XBD82" s="18"/>
      <c r="XBF82" s="19"/>
      <c r="XBL82" s="84"/>
      <c r="XBU82" s="83"/>
      <c r="XBY82" s="81"/>
      <c r="XBZ82" s="15"/>
      <c r="XCA82" s="82"/>
      <c r="XCC82" s="83"/>
      <c r="XCE82" s="22"/>
      <c r="XCG82" s="18"/>
      <c r="XCI82" s="19"/>
      <c r="XCO82" s="84"/>
      <c r="XCX82" s="83"/>
      <c r="XDB82" s="81"/>
      <c r="XDC82" s="15"/>
      <c r="XDD82" s="82"/>
      <c r="XDF82" s="83"/>
      <c r="XDH82" s="22"/>
      <c r="XDJ82" s="18"/>
      <c r="XDL82" s="19"/>
      <c r="XDR82" s="84"/>
      <c r="XEA82" s="83"/>
      <c r="XEE82" s="81"/>
      <c r="XEF82" s="15"/>
      <c r="XEG82" s="82"/>
      <c r="XEI82" s="83"/>
      <c r="XEK82" s="22"/>
      <c r="XEM82" s="18"/>
      <c r="XEO82" s="19"/>
      <c r="XEU82" s="84"/>
      <c r="XFD82" s="83"/>
    </row>
    <row r="83" spans="1:1024 1026:2043 2049:3064 3073:4096 4098:5117 5123:6138 6147:7168 7170:8191 8197:9212 9221:11263 11265:12286 12295:13310 13314:14335 14337:15360 15369:16384" s="30" customFormat="1" ht="30" customHeight="1">
      <c r="A83" s="10">
        <v>55</v>
      </c>
      <c r="B83" s="10">
        <v>74</v>
      </c>
      <c r="C83" s="8" t="s">
        <v>85</v>
      </c>
      <c r="D83" s="74">
        <v>12902</v>
      </c>
      <c r="E83" s="75">
        <f t="shared" si="30"/>
        <v>11.451000000000001</v>
      </c>
      <c r="F83" s="76">
        <v>13444</v>
      </c>
      <c r="G83" s="75">
        <f t="shared" si="26"/>
        <v>15.444000000000001</v>
      </c>
      <c r="H83" s="24">
        <v>34.979999999999997</v>
      </c>
      <c r="I83" s="75">
        <f t="shared" si="31"/>
        <v>29.979999999999997</v>
      </c>
      <c r="J83" s="13">
        <v>0.20599999999999999</v>
      </c>
      <c r="K83" s="75">
        <f t="shared" si="27"/>
        <v>10</v>
      </c>
      <c r="L83" s="23">
        <v>0.3680674671240709</v>
      </c>
      <c r="M83" s="75">
        <f t="shared" si="28"/>
        <v>10</v>
      </c>
      <c r="N83" s="29"/>
      <c r="O83" s="29"/>
      <c r="P83" s="29"/>
      <c r="Q83" s="29"/>
      <c r="R83" s="77">
        <v>45</v>
      </c>
      <c r="S83" s="75">
        <f t="shared" si="32"/>
        <v>11.25</v>
      </c>
      <c r="T83" s="97"/>
      <c r="U83" s="97"/>
      <c r="V83" s="97">
        <f t="shared" si="35"/>
        <v>130</v>
      </c>
      <c r="W83" s="29"/>
      <c r="X83" s="29">
        <v>20</v>
      </c>
      <c r="Y83" s="75">
        <f t="shared" si="13"/>
        <v>4</v>
      </c>
      <c r="Z83" s="29"/>
      <c r="AA83" s="28">
        <v>39</v>
      </c>
      <c r="AB83" s="75">
        <f t="shared" si="29"/>
        <v>0</v>
      </c>
      <c r="AC83" s="28">
        <f t="shared" si="33"/>
        <v>222.125</v>
      </c>
      <c r="AD83" s="78">
        <f t="shared" si="34"/>
        <v>26.065729992168663</v>
      </c>
      <c r="AE83" s="79"/>
    </row>
    <row r="84" spans="1:1024 1026:2043 2049:3064 3073:4096 4098:5117 5123:6138 6147:7168 7170:8191 8197:9212 9221:11263 11265:12286 12295:13310 13314:14335 14337:15360 15369:16384" s="30" customFormat="1" ht="30" customHeight="1">
      <c r="A84" s="10">
        <v>80</v>
      </c>
      <c r="B84" s="10">
        <v>75</v>
      </c>
      <c r="C84" s="8" t="s">
        <v>110</v>
      </c>
      <c r="D84" s="74">
        <v>11484</v>
      </c>
      <c r="E84" s="75">
        <f t="shared" si="30"/>
        <v>10.742000000000001</v>
      </c>
      <c r="F84" s="76">
        <v>12240</v>
      </c>
      <c r="G84" s="75">
        <f t="shared" si="26"/>
        <v>14.24</v>
      </c>
      <c r="H84" s="24">
        <v>16.61</v>
      </c>
      <c r="I84" s="75">
        <f t="shared" si="31"/>
        <v>11.61</v>
      </c>
      <c r="J84" s="13">
        <v>0.31</v>
      </c>
      <c r="K84" s="75">
        <f t="shared" si="27"/>
        <v>10</v>
      </c>
      <c r="L84" s="23">
        <v>0.29753906399969288</v>
      </c>
      <c r="M84" s="75">
        <f t="shared" si="28"/>
        <v>10</v>
      </c>
      <c r="N84" s="29"/>
      <c r="O84" s="29"/>
      <c r="P84" s="29"/>
      <c r="Q84" s="29"/>
      <c r="R84" s="77">
        <v>60.2581793973552</v>
      </c>
      <c r="S84" s="75">
        <f t="shared" si="32"/>
        <v>15.0645448493388</v>
      </c>
      <c r="T84" s="97"/>
      <c r="U84" s="97"/>
      <c r="V84" s="97">
        <f t="shared" si="35"/>
        <v>130</v>
      </c>
      <c r="W84" s="29"/>
      <c r="X84" s="29">
        <v>23</v>
      </c>
      <c r="Y84" s="75">
        <f t="shared" si="13"/>
        <v>4.6000000000000005</v>
      </c>
      <c r="Z84" s="29"/>
      <c r="AA84" s="28">
        <v>75</v>
      </c>
      <c r="AB84" s="75">
        <f t="shared" si="29"/>
        <v>0</v>
      </c>
      <c r="AC84" s="28">
        <f t="shared" si="33"/>
        <v>206.25654484933878</v>
      </c>
      <c r="AD84" s="78">
        <f t="shared" si="34"/>
        <v>24.203612412652742</v>
      </c>
      <c r="AE84" s="79"/>
    </row>
    <row r="85" spans="1:1024 1026:2043 2049:3064 3073:4096 4098:5117 5123:6138 6147:7168 7170:8191 8197:9212 9221:11263 11265:12286 12295:13310 13314:14335 14337:15360 15369:16384" s="30" customFormat="1" ht="30" customHeight="1">
      <c r="A85" s="10">
        <v>48</v>
      </c>
      <c r="B85" s="10">
        <v>76</v>
      </c>
      <c r="C85" s="8" t="s">
        <v>78</v>
      </c>
      <c r="D85" s="74">
        <v>6285</v>
      </c>
      <c r="E85" s="75">
        <f t="shared" si="30"/>
        <v>10</v>
      </c>
      <c r="F85" s="76">
        <v>6604</v>
      </c>
      <c r="G85" s="75">
        <f t="shared" si="26"/>
        <v>8.6039999999999992</v>
      </c>
      <c r="H85" s="24">
        <v>38.22</v>
      </c>
      <c r="I85" s="75">
        <f t="shared" si="31"/>
        <v>33.22</v>
      </c>
      <c r="J85" s="13">
        <v>0.29299999999999998</v>
      </c>
      <c r="K85" s="75">
        <f t="shared" si="27"/>
        <v>10</v>
      </c>
      <c r="L85" s="23">
        <v>0.85189277199511548</v>
      </c>
      <c r="M85" s="75">
        <f t="shared" si="28"/>
        <v>10</v>
      </c>
      <c r="N85" s="29"/>
      <c r="O85" s="29"/>
      <c r="P85" s="29"/>
      <c r="Q85" s="29"/>
      <c r="R85" s="77">
        <v>45.691240815890801</v>
      </c>
      <c r="S85" s="75">
        <f t="shared" si="32"/>
        <v>11.4228102039727</v>
      </c>
      <c r="T85" s="97"/>
      <c r="U85" s="97"/>
      <c r="V85" s="97">
        <f t="shared" si="35"/>
        <v>130</v>
      </c>
      <c r="W85" s="29"/>
      <c r="X85" s="29">
        <v>15</v>
      </c>
      <c r="Y85" s="75">
        <f t="shared" ref="Y85:Y108" si="36">X85*$Y$121</f>
        <v>3</v>
      </c>
      <c r="Z85" s="29"/>
      <c r="AA85" s="28">
        <v>54</v>
      </c>
      <c r="AB85" s="75">
        <f t="shared" si="29"/>
        <v>0</v>
      </c>
      <c r="AC85" s="28">
        <f t="shared" si="33"/>
        <v>216.2468102039727</v>
      </c>
      <c r="AD85" s="78">
        <f t="shared" si="34"/>
        <v>25.375941323329187</v>
      </c>
      <c r="AE85" s="79"/>
    </row>
    <row r="86" spans="1:1024 1026:2043 2049:3064 3073:4096 4098:5117 5123:6138 6147:7168 7170:8191 8197:9212 9221:11263 11265:12286 12295:13310 13314:14335 14337:15360 15369:16384" s="30" customFormat="1" ht="30" customHeight="1">
      <c r="A86" s="10">
        <v>41</v>
      </c>
      <c r="B86" s="10">
        <v>77</v>
      </c>
      <c r="C86" s="8" t="s">
        <v>71</v>
      </c>
      <c r="D86" s="74">
        <v>9511</v>
      </c>
      <c r="E86" s="75">
        <f t="shared" si="30"/>
        <v>10</v>
      </c>
      <c r="F86" s="76">
        <v>9334</v>
      </c>
      <c r="G86" s="75">
        <f t="shared" si="26"/>
        <v>11.334</v>
      </c>
      <c r="H86" s="24">
        <v>21.4</v>
      </c>
      <c r="I86" s="75">
        <f t="shared" si="31"/>
        <v>16.399999999999999</v>
      </c>
      <c r="J86" s="13">
        <v>0.745</v>
      </c>
      <c r="K86" s="75">
        <f t="shared" si="27"/>
        <v>10</v>
      </c>
      <c r="L86" s="23">
        <v>1.0942365313436344</v>
      </c>
      <c r="M86" s="75">
        <f t="shared" si="28"/>
        <v>10</v>
      </c>
      <c r="N86" s="29"/>
      <c r="O86" s="29"/>
      <c r="P86" s="29"/>
      <c r="Q86" s="29"/>
      <c r="R86" s="77">
        <v>54.704259678348102</v>
      </c>
      <c r="S86" s="75">
        <f t="shared" si="32"/>
        <v>13.676064919587025</v>
      </c>
      <c r="T86" s="97"/>
      <c r="U86" s="97"/>
      <c r="V86" s="97">
        <f t="shared" si="35"/>
        <v>130</v>
      </c>
      <c r="W86" s="29"/>
      <c r="X86" s="29">
        <v>14</v>
      </c>
      <c r="Y86" s="75">
        <f t="shared" si="36"/>
        <v>2.8000000000000003</v>
      </c>
      <c r="Z86" s="29"/>
      <c r="AA86" s="28">
        <v>36</v>
      </c>
      <c r="AB86" s="75">
        <f t="shared" si="29"/>
        <v>0</v>
      </c>
      <c r="AC86" s="28">
        <f t="shared" si="33"/>
        <v>204.21006491958701</v>
      </c>
      <c r="AD86" s="78">
        <f t="shared" si="34"/>
        <v>23.963463877893929</v>
      </c>
      <c r="AE86" s="79"/>
    </row>
    <row r="87" spans="1:1024 1026:2043 2049:3064 3073:4096 4098:5117 5123:6138 6147:7168 7170:8191 8197:9212 9221:11263 11265:12286 12295:13310 13314:14335 14337:15360 15369:16384" s="30" customFormat="1" ht="30" customHeight="1">
      <c r="A87" s="10">
        <v>42</v>
      </c>
      <c r="B87" s="10">
        <v>78</v>
      </c>
      <c r="C87" s="8" t="s">
        <v>72</v>
      </c>
      <c r="D87" s="74">
        <v>17851</v>
      </c>
      <c r="E87" s="75">
        <f t="shared" si="30"/>
        <v>13.9255</v>
      </c>
      <c r="F87" s="76">
        <v>16803</v>
      </c>
      <c r="G87" s="75">
        <f t="shared" si="26"/>
        <v>18.803000000000001</v>
      </c>
      <c r="H87" s="24">
        <v>17.57</v>
      </c>
      <c r="I87" s="75">
        <f t="shared" si="31"/>
        <v>12.57</v>
      </c>
      <c r="J87" s="13">
        <v>0.72</v>
      </c>
      <c r="K87" s="75">
        <f t="shared" si="27"/>
        <v>10</v>
      </c>
      <c r="L87" s="23">
        <v>0.60843185140742118</v>
      </c>
      <c r="M87" s="75">
        <f t="shared" si="28"/>
        <v>10</v>
      </c>
      <c r="N87" s="29"/>
      <c r="O87" s="29"/>
      <c r="P87" s="29"/>
      <c r="Q87" s="29"/>
      <c r="R87" s="77">
        <v>79.912116891474199</v>
      </c>
      <c r="S87" s="75">
        <f t="shared" si="32"/>
        <v>19.97802922286855</v>
      </c>
      <c r="T87" s="97"/>
      <c r="U87" s="97"/>
      <c r="V87" s="97">
        <f t="shared" si="35"/>
        <v>130</v>
      </c>
      <c r="W87" s="29"/>
      <c r="X87" s="29">
        <v>23</v>
      </c>
      <c r="Y87" s="75">
        <f t="shared" si="36"/>
        <v>4.6000000000000005</v>
      </c>
      <c r="Z87" s="29"/>
      <c r="AA87" s="28">
        <v>36</v>
      </c>
      <c r="AB87" s="75">
        <f t="shared" si="29"/>
        <v>0</v>
      </c>
      <c r="AC87" s="28">
        <f t="shared" si="33"/>
        <v>219.87652922286853</v>
      </c>
      <c r="AD87" s="78">
        <f t="shared" si="34"/>
        <v>25.801878412328524</v>
      </c>
      <c r="AE87" s="79"/>
    </row>
    <row r="88" spans="1:1024 1026:2043 2049:3064 3073:4096 4098:5117 5123:6138 6147:7168 7170:8191 8197:9212 9221:11263 11265:12286 12295:13310 13314:14335 14337:15360 15369:16384" s="30" customFormat="1" ht="30" customHeight="1">
      <c r="A88" s="10">
        <v>97</v>
      </c>
      <c r="B88" s="10">
        <v>79</v>
      </c>
      <c r="C88" s="8" t="s">
        <v>129</v>
      </c>
      <c r="D88" s="74">
        <v>2204</v>
      </c>
      <c r="E88" s="75">
        <f t="shared" si="30"/>
        <v>10</v>
      </c>
      <c r="F88" s="76">
        <v>2150</v>
      </c>
      <c r="G88" s="75">
        <f t="shared" si="26"/>
        <v>4.1500000000000004</v>
      </c>
      <c r="H88" s="24">
        <v>61.12</v>
      </c>
      <c r="I88" s="75">
        <f t="shared" si="31"/>
        <v>56.12</v>
      </c>
      <c r="J88" s="13">
        <v>3.15E-2</v>
      </c>
      <c r="K88" s="75">
        <f t="shared" si="27"/>
        <v>10</v>
      </c>
      <c r="L88" s="23">
        <v>0.11821218148384434</v>
      </c>
      <c r="M88" s="75">
        <f t="shared" si="28"/>
        <v>10</v>
      </c>
      <c r="N88" s="29"/>
      <c r="O88" s="29"/>
      <c r="P88" s="29"/>
      <c r="Q88" s="29"/>
      <c r="R88" s="77">
        <v>69.376251500671401</v>
      </c>
      <c r="S88" s="75">
        <f t="shared" si="32"/>
        <v>17.34406287516785</v>
      </c>
      <c r="T88" s="97"/>
      <c r="U88" s="97"/>
      <c r="V88" s="97">
        <f t="shared" si="35"/>
        <v>130</v>
      </c>
      <c r="W88" s="29"/>
      <c r="X88" s="29">
        <v>5</v>
      </c>
      <c r="Y88" s="75">
        <f t="shared" si="36"/>
        <v>1</v>
      </c>
      <c r="Z88" s="29"/>
      <c r="AA88" s="28">
        <v>15</v>
      </c>
      <c r="AB88" s="75">
        <f t="shared" si="29"/>
        <v>0</v>
      </c>
      <c r="AC88" s="28">
        <f t="shared" si="33"/>
        <v>238.61406287516786</v>
      </c>
      <c r="AD88" s="78">
        <f t="shared" si="34"/>
        <v>28.000674103493445</v>
      </c>
      <c r="AE88" s="79"/>
    </row>
    <row r="89" spans="1:1024 1026:2043 2049:3064 3073:4096 4098:5117 5123:6138 6147:7168 7170:8191 8197:9212 9221:11263 11265:12286 12295:13310 13314:14335 14337:15360 15369:16384" s="30" customFormat="1" ht="30" customHeight="1">
      <c r="A89" s="10">
        <v>16</v>
      </c>
      <c r="B89" s="10">
        <v>80</v>
      </c>
      <c r="C89" s="8" t="s">
        <v>46</v>
      </c>
      <c r="D89" s="74">
        <v>19064</v>
      </c>
      <c r="E89" s="75">
        <f t="shared" si="30"/>
        <v>14.532</v>
      </c>
      <c r="F89" s="76">
        <v>6853</v>
      </c>
      <c r="G89" s="75">
        <f t="shared" si="26"/>
        <v>8.8529999999999998</v>
      </c>
      <c r="H89" s="24">
        <v>2.41</v>
      </c>
      <c r="I89" s="75">
        <f t="shared" si="31"/>
        <v>0</v>
      </c>
      <c r="J89" s="13">
        <v>4.2140000000000004</v>
      </c>
      <c r="K89" s="75">
        <f t="shared" si="27"/>
        <v>10</v>
      </c>
      <c r="L89" s="23">
        <v>4.5573508100274696</v>
      </c>
      <c r="M89" s="75">
        <f t="shared" si="28"/>
        <v>16.393377025068673</v>
      </c>
      <c r="N89" s="29"/>
      <c r="O89" s="29"/>
      <c r="P89" s="29"/>
      <c r="Q89" s="29"/>
      <c r="R89" s="77">
        <v>71.345202690882502</v>
      </c>
      <c r="S89" s="75">
        <f t="shared" si="32"/>
        <v>17.836300672720625</v>
      </c>
      <c r="T89" s="97"/>
      <c r="U89" s="97">
        <f>$U$121</f>
        <v>120</v>
      </c>
      <c r="V89" s="97"/>
      <c r="W89" s="29"/>
      <c r="X89" s="29">
        <v>38</v>
      </c>
      <c r="Y89" s="75">
        <f t="shared" si="36"/>
        <v>7.6000000000000005</v>
      </c>
      <c r="Z89" s="29"/>
      <c r="AA89" s="28">
        <v>15</v>
      </c>
      <c r="AB89" s="75">
        <f t="shared" si="29"/>
        <v>0</v>
      </c>
      <c r="AC89" s="28">
        <f t="shared" si="33"/>
        <v>195.21467769778928</v>
      </c>
      <c r="AD89" s="78">
        <f t="shared" si="34"/>
        <v>22.907881055166254</v>
      </c>
      <c r="AE89" s="79"/>
    </row>
    <row r="90" spans="1:1024 1026:2043 2049:3064 3073:4096 4098:5117 5123:6138 6147:7168 7170:8191 8197:9212 9221:11263 11265:12286 12295:13310 13314:14335 14337:15360 15369:16384" s="30" customFormat="1" ht="30" customHeight="1">
      <c r="A90" s="10">
        <v>73</v>
      </c>
      <c r="B90" s="10">
        <v>81</v>
      </c>
      <c r="C90" s="8" t="s">
        <v>103</v>
      </c>
      <c r="D90" s="74">
        <v>10796</v>
      </c>
      <c r="E90" s="75">
        <f t="shared" si="30"/>
        <v>10.398</v>
      </c>
      <c r="F90" s="76">
        <v>9779</v>
      </c>
      <c r="G90" s="75">
        <f t="shared" si="26"/>
        <v>11.779</v>
      </c>
      <c r="H90" s="24">
        <v>4.22</v>
      </c>
      <c r="I90" s="75">
        <f t="shared" si="31"/>
        <v>0</v>
      </c>
      <c r="J90" s="13">
        <v>0.43099999999999999</v>
      </c>
      <c r="K90" s="75">
        <f t="shared" si="27"/>
        <v>10</v>
      </c>
      <c r="L90" s="23">
        <v>0.58578884418832233</v>
      </c>
      <c r="M90" s="75">
        <f t="shared" si="28"/>
        <v>10</v>
      </c>
      <c r="N90" s="29"/>
      <c r="O90" s="29"/>
      <c r="P90" s="29"/>
      <c r="Q90" s="29"/>
      <c r="R90" s="77">
        <v>76.993708790482401</v>
      </c>
      <c r="S90" s="75">
        <f t="shared" si="32"/>
        <v>19.2484271976206</v>
      </c>
      <c r="T90" s="97"/>
      <c r="U90" s="97">
        <f>$U$121</f>
        <v>120</v>
      </c>
      <c r="V90" s="97"/>
      <c r="W90" s="29"/>
      <c r="X90" s="29">
        <v>14</v>
      </c>
      <c r="Y90" s="75">
        <f t="shared" si="36"/>
        <v>2.8000000000000003</v>
      </c>
      <c r="Z90" s="29"/>
      <c r="AA90" s="28">
        <v>139</v>
      </c>
      <c r="AB90" s="75">
        <f t="shared" si="29"/>
        <v>2.78</v>
      </c>
      <c r="AC90" s="28">
        <f t="shared" si="33"/>
        <v>187.00542719762061</v>
      </c>
      <c r="AD90" s="78">
        <f t="shared" si="34"/>
        <v>21.944549116053267</v>
      </c>
      <c r="AE90" s="79"/>
    </row>
    <row r="91" spans="1:1024 1026:2043 2049:3064 3073:4096 4098:5117 5123:6138 6147:7168 7170:8191 8197:9212 9221:11263 11265:12286 12295:13310 13314:14335 14337:15360 15369:16384" s="30" customFormat="1" ht="30" customHeight="1">
      <c r="A91" s="10">
        <v>63</v>
      </c>
      <c r="B91" s="10">
        <v>82</v>
      </c>
      <c r="C91" s="8" t="s">
        <v>93</v>
      </c>
      <c r="D91" s="74">
        <v>17425</v>
      </c>
      <c r="E91" s="75">
        <f t="shared" si="30"/>
        <v>13.7125</v>
      </c>
      <c r="F91" s="76">
        <v>16348</v>
      </c>
      <c r="G91" s="75">
        <f t="shared" si="26"/>
        <v>18.347999999999999</v>
      </c>
      <c r="H91" s="24">
        <v>2.78</v>
      </c>
      <c r="I91" s="75">
        <f t="shared" si="31"/>
        <v>0</v>
      </c>
      <c r="J91" s="13">
        <v>1.1399999999999999</v>
      </c>
      <c r="K91" s="75">
        <f t="shared" si="27"/>
        <v>10</v>
      </c>
      <c r="L91" s="23">
        <v>0.99748005039899201</v>
      </c>
      <c r="M91" s="75">
        <f t="shared" si="28"/>
        <v>10</v>
      </c>
      <c r="N91" s="29"/>
      <c r="O91" s="29"/>
      <c r="P91" s="29"/>
      <c r="Q91" s="29"/>
      <c r="R91" s="77">
        <v>63.65</v>
      </c>
      <c r="S91" s="75">
        <f t="shared" si="32"/>
        <v>15.9125</v>
      </c>
      <c r="T91" s="97"/>
      <c r="U91" s="97">
        <f>$U$121</f>
        <v>120</v>
      </c>
      <c r="V91" s="97"/>
      <c r="W91" s="29"/>
      <c r="X91" s="29">
        <v>29</v>
      </c>
      <c r="Y91" s="75">
        <f t="shared" si="36"/>
        <v>5.8000000000000007</v>
      </c>
      <c r="Z91" s="29"/>
      <c r="AA91" s="28">
        <v>34</v>
      </c>
      <c r="AB91" s="75">
        <f t="shared" si="29"/>
        <v>0</v>
      </c>
      <c r="AC91" s="28">
        <f t="shared" si="33"/>
        <v>193.77300000000002</v>
      </c>
      <c r="AD91" s="78">
        <f t="shared" si="34"/>
        <v>22.738704323117606</v>
      </c>
      <c r="AE91" s="79"/>
    </row>
    <row r="92" spans="1:1024 1026:2043 2049:3064 3073:4096 4098:5117 5123:6138 6147:7168 7170:8191 8197:9212 9221:11263 11265:12286 12295:13310 13314:14335 14337:15360 15369:16384" s="30" customFormat="1" ht="30" customHeight="1">
      <c r="A92" s="10">
        <v>95</v>
      </c>
      <c r="B92" s="10">
        <v>83</v>
      </c>
      <c r="C92" s="8" t="s">
        <v>125</v>
      </c>
      <c r="D92" s="74">
        <v>12575</v>
      </c>
      <c r="E92" s="75">
        <f t="shared" si="30"/>
        <v>11.2875</v>
      </c>
      <c r="F92" s="76">
        <v>12585</v>
      </c>
      <c r="G92" s="75">
        <f t="shared" si="26"/>
        <v>14.585000000000001</v>
      </c>
      <c r="H92" s="24">
        <v>19.5</v>
      </c>
      <c r="I92" s="75">
        <f t="shared" si="31"/>
        <v>14.5</v>
      </c>
      <c r="J92" s="13">
        <v>0.98460000000000003</v>
      </c>
      <c r="K92" s="75">
        <f t="shared" si="27"/>
        <v>10</v>
      </c>
      <c r="L92" s="23">
        <v>1.2105489641605705</v>
      </c>
      <c r="M92" s="75">
        <f t="shared" si="28"/>
        <v>10</v>
      </c>
      <c r="N92" s="29"/>
      <c r="O92" s="29"/>
      <c r="P92" s="29"/>
      <c r="Q92" s="29"/>
      <c r="R92" s="77">
        <v>63.275398102424703</v>
      </c>
      <c r="S92" s="75">
        <f t="shared" si="32"/>
        <v>15.818849525606176</v>
      </c>
      <c r="T92" s="97"/>
      <c r="U92" s="97"/>
      <c r="V92" s="97">
        <f>$V$121</f>
        <v>130</v>
      </c>
      <c r="W92" s="29"/>
      <c r="X92" s="29">
        <v>16</v>
      </c>
      <c r="Y92" s="75">
        <f t="shared" si="36"/>
        <v>3.2</v>
      </c>
      <c r="Z92" s="29"/>
      <c r="AA92" s="28">
        <v>85</v>
      </c>
      <c r="AB92" s="75">
        <f t="shared" si="29"/>
        <v>0</v>
      </c>
      <c r="AC92" s="28">
        <f t="shared" si="33"/>
        <v>209.39134952560616</v>
      </c>
      <c r="AD92" s="78">
        <f t="shared" si="34"/>
        <v>24.571472726754138</v>
      </c>
      <c r="AE92" s="79"/>
    </row>
    <row r="93" spans="1:1024 1026:2043 2049:3064 3073:4096 4098:5117 5123:6138 6147:7168 7170:8191 8197:9212 9221:11263 11265:12286 12295:13310 13314:14335 14337:15360 15369:16384" s="30" customFormat="1" ht="30" customHeight="1">
      <c r="A93" s="10">
        <v>57</v>
      </c>
      <c r="B93" s="10">
        <v>84</v>
      </c>
      <c r="C93" s="8" t="s">
        <v>87</v>
      </c>
      <c r="D93" s="74">
        <v>31833</v>
      </c>
      <c r="E93" s="75">
        <f t="shared" si="30"/>
        <v>20.916499999999999</v>
      </c>
      <c r="F93" s="76">
        <v>11385</v>
      </c>
      <c r="G93" s="75">
        <f t="shared" si="26"/>
        <v>13.385</v>
      </c>
      <c r="H93" s="24">
        <v>1.31</v>
      </c>
      <c r="I93" s="75">
        <f t="shared" si="31"/>
        <v>0</v>
      </c>
      <c r="J93" s="13">
        <v>2.585</v>
      </c>
      <c r="K93" s="75">
        <f t="shared" si="27"/>
        <v>10</v>
      </c>
      <c r="L93" s="23">
        <v>1.554597338240689</v>
      </c>
      <c r="M93" s="75">
        <f t="shared" si="28"/>
        <v>10</v>
      </c>
      <c r="N93" s="29"/>
      <c r="O93" s="29"/>
      <c r="P93" s="29"/>
      <c r="Q93" s="29"/>
      <c r="R93" s="77">
        <v>43.765140178851397</v>
      </c>
      <c r="S93" s="75">
        <f t="shared" si="32"/>
        <v>10.941285044712849</v>
      </c>
      <c r="T93" s="97"/>
      <c r="U93" s="97">
        <f>$U$121</f>
        <v>120</v>
      </c>
      <c r="V93" s="97"/>
      <c r="W93" s="29"/>
      <c r="X93" s="29">
        <v>52</v>
      </c>
      <c r="Y93" s="75">
        <f t="shared" si="36"/>
        <v>10.4</v>
      </c>
      <c r="Z93" s="29"/>
      <c r="AA93" s="28">
        <v>104</v>
      </c>
      <c r="AB93" s="75">
        <f t="shared" si="29"/>
        <v>2.08</v>
      </c>
      <c r="AC93" s="28">
        <f t="shared" si="33"/>
        <v>197.72278504471285</v>
      </c>
      <c r="AD93" s="78">
        <f t="shared" si="34"/>
        <v>23.202200239842828</v>
      </c>
      <c r="AE93" s="79"/>
    </row>
    <row r="94" spans="1:1024 1026:2043 2049:3064 3073:4096 4098:5117 5123:6138 6147:7168 7170:8191 8197:9212 9221:11263 11265:12286 12295:13310 13314:14335 14337:15360 15369:16384" s="30" customFormat="1" ht="30" customHeight="1">
      <c r="A94" s="10">
        <v>81</v>
      </c>
      <c r="B94" s="10">
        <v>85</v>
      </c>
      <c r="C94" s="8" t="s">
        <v>111</v>
      </c>
      <c r="D94" s="74">
        <v>14352</v>
      </c>
      <c r="E94" s="75">
        <f t="shared" si="30"/>
        <v>12.176</v>
      </c>
      <c r="F94" s="76">
        <v>5564</v>
      </c>
      <c r="G94" s="75">
        <f t="shared" si="26"/>
        <v>7.5640000000000001</v>
      </c>
      <c r="H94" s="24">
        <v>2.37</v>
      </c>
      <c r="I94" s="75">
        <f t="shared" si="31"/>
        <v>0</v>
      </c>
      <c r="J94" s="13">
        <v>0.90600000000000003</v>
      </c>
      <c r="K94" s="75">
        <f t="shared" si="27"/>
        <v>10</v>
      </c>
      <c r="L94" s="23">
        <v>1.39526288231127</v>
      </c>
      <c r="M94" s="75">
        <f t="shared" si="28"/>
        <v>10</v>
      </c>
      <c r="N94" s="29"/>
      <c r="O94" s="29"/>
      <c r="P94" s="29"/>
      <c r="Q94" s="29"/>
      <c r="R94" s="77">
        <v>53.4840361672466</v>
      </c>
      <c r="S94" s="75">
        <f t="shared" si="32"/>
        <v>13.37100904181165</v>
      </c>
      <c r="T94" s="97">
        <f>$T$121</f>
        <v>110</v>
      </c>
      <c r="U94" s="97"/>
      <c r="V94" s="97"/>
      <c r="W94" s="29"/>
      <c r="X94" s="29">
        <v>23</v>
      </c>
      <c r="Y94" s="75">
        <f t="shared" si="36"/>
        <v>4.6000000000000005</v>
      </c>
      <c r="Z94" s="29"/>
      <c r="AA94" s="28">
        <v>64</v>
      </c>
      <c r="AB94" s="75">
        <f t="shared" si="29"/>
        <v>0</v>
      </c>
      <c r="AC94" s="28">
        <f t="shared" si="33"/>
        <v>167.71100904181165</v>
      </c>
      <c r="AD94" s="78">
        <f t="shared" si="34"/>
        <v>19.680404629816628</v>
      </c>
      <c r="AE94" s="79"/>
    </row>
    <row r="95" spans="1:1024 1026:2043 2049:3064 3073:4096 4098:5117 5123:6138 6147:7168 7170:8191 8197:9212 9221:11263 11265:12286 12295:13310 13314:14335 14337:15360 15369:16384" s="30" customFormat="1" ht="30" customHeight="1">
      <c r="A95" s="10">
        <v>27</v>
      </c>
      <c r="B95" s="10">
        <v>86</v>
      </c>
      <c r="C95" s="8" t="s">
        <v>57</v>
      </c>
      <c r="D95" s="74">
        <v>13694</v>
      </c>
      <c r="E95" s="75">
        <f t="shared" si="30"/>
        <v>11.847</v>
      </c>
      <c r="F95" s="76">
        <v>12932</v>
      </c>
      <c r="G95" s="75">
        <f t="shared" si="26"/>
        <v>14.932</v>
      </c>
      <c r="H95" s="24">
        <v>7.09</v>
      </c>
      <c r="I95" s="75">
        <f t="shared" si="31"/>
        <v>2.09</v>
      </c>
      <c r="J95" s="13">
        <v>2.9849999999999999</v>
      </c>
      <c r="K95" s="75">
        <f t="shared" si="27"/>
        <v>10</v>
      </c>
      <c r="L95" s="23">
        <v>6.8921727083814357</v>
      </c>
      <c r="M95" s="75">
        <f t="shared" si="28"/>
        <v>22.23043177095359</v>
      </c>
      <c r="N95" s="29"/>
      <c r="O95" s="29"/>
      <c r="P95" s="29"/>
      <c r="Q95" s="29"/>
      <c r="R95" s="77">
        <v>68.516216584492398</v>
      </c>
      <c r="S95" s="75">
        <f t="shared" si="32"/>
        <v>17.129054146123099</v>
      </c>
      <c r="T95" s="97"/>
      <c r="U95" s="97"/>
      <c r="V95" s="97">
        <f>$V$121</f>
        <v>130</v>
      </c>
      <c r="W95" s="29"/>
      <c r="X95" s="29">
        <v>30</v>
      </c>
      <c r="Y95" s="75">
        <f t="shared" si="36"/>
        <v>6</v>
      </c>
      <c r="Z95" s="29"/>
      <c r="AA95" s="28">
        <v>634</v>
      </c>
      <c r="AB95" s="75">
        <f t="shared" si="29"/>
        <v>12.68</v>
      </c>
      <c r="AC95" s="28">
        <f t="shared" si="33"/>
        <v>226.90848591707669</v>
      </c>
      <c r="AD95" s="78">
        <f t="shared" si="34"/>
        <v>26.627058308818569</v>
      </c>
      <c r="AE95" s="79"/>
    </row>
    <row r="96" spans="1:1024 1026:2043 2049:3064 3073:4096 4098:5117 5123:6138 6147:7168 7170:8191 8197:9212 9221:11263 11265:12286 12295:13310 13314:14335 14337:15360 15369:16384" s="30" customFormat="1" ht="30" customHeight="1">
      <c r="A96" s="10">
        <v>96</v>
      </c>
      <c r="B96" s="10">
        <v>87</v>
      </c>
      <c r="C96" s="8" t="s">
        <v>126</v>
      </c>
      <c r="D96" s="74">
        <v>11126</v>
      </c>
      <c r="E96" s="75">
        <f t="shared" si="30"/>
        <v>10.563000000000001</v>
      </c>
      <c r="F96" s="76">
        <v>11221</v>
      </c>
      <c r="G96" s="75">
        <f t="shared" si="26"/>
        <v>13.221</v>
      </c>
      <c r="H96" s="24">
        <v>47.49</v>
      </c>
      <c r="I96" s="75">
        <f t="shared" si="31"/>
        <v>42.49</v>
      </c>
      <c r="J96" s="13">
        <v>0.22269999999999998</v>
      </c>
      <c r="K96" s="75">
        <f t="shared" si="27"/>
        <v>10</v>
      </c>
      <c r="L96" s="23">
        <v>0.16344954128440367</v>
      </c>
      <c r="M96" s="75">
        <f t="shared" si="28"/>
        <v>10</v>
      </c>
      <c r="N96" s="29"/>
      <c r="O96" s="29"/>
      <c r="P96" s="29"/>
      <c r="Q96" s="29"/>
      <c r="R96" s="77">
        <v>57.917245790025</v>
      </c>
      <c r="S96" s="75">
        <f t="shared" si="32"/>
        <v>14.47931144750625</v>
      </c>
      <c r="T96" s="97"/>
      <c r="U96" s="97"/>
      <c r="V96" s="97">
        <f>$V$121</f>
        <v>130</v>
      </c>
      <c r="W96" s="29"/>
      <c r="X96" s="29">
        <v>18</v>
      </c>
      <c r="Y96" s="75">
        <f t="shared" si="36"/>
        <v>3.6</v>
      </c>
      <c r="Z96" s="29"/>
      <c r="AA96" s="28">
        <v>48</v>
      </c>
      <c r="AB96" s="75">
        <f t="shared" si="29"/>
        <v>0</v>
      </c>
      <c r="AC96" s="28">
        <f t="shared" si="33"/>
        <v>234.35331144750623</v>
      </c>
      <c r="AD96" s="78">
        <f t="shared" si="34"/>
        <v>27.500687175965357</v>
      </c>
      <c r="AE96" s="79"/>
    </row>
    <row r="97" spans="1:1024 1026:2043 2049:3064 3073:4096 4098:5117 5123:6138 6147:7168 7170:8191 8197:9212 9221:11263 11265:12286 12295:13310 13314:14335 14337:15360 15369:16384" s="30" customFormat="1" ht="30" customHeight="1">
      <c r="A97" s="10">
        <v>84</v>
      </c>
      <c r="B97" s="10">
        <v>88</v>
      </c>
      <c r="C97" s="8" t="s">
        <v>114</v>
      </c>
      <c r="D97" s="74">
        <v>27446</v>
      </c>
      <c r="E97" s="75">
        <f t="shared" si="30"/>
        <v>18.722999999999999</v>
      </c>
      <c r="F97" s="76">
        <v>5513</v>
      </c>
      <c r="G97" s="75">
        <f t="shared" si="26"/>
        <v>7.5129999999999999</v>
      </c>
      <c r="H97" s="24">
        <v>0.72</v>
      </c>
      <c r="I97" s="75">
        <f t="shared" si="31"/>
        <v>0</v>
      </c>
      <c r="J97" s="13">
        <v>3.3250000000000002</v>
      </c>
      <c r="K97" s="75">
        <f t="shared" si="27"/>
        <v>10</v>
      </c>
      <c r="L97" s="23">
        <v>1.3033593351887423</v>
      </c>
      <c r="M97" s="75">
        <f t="shared" si="28"/>
        <v>10</v>
      </c>
      <c r="N97" s="29"/>
      <c r="O97" s="29"/>
      <c r="P97" s="29"/>
      <c r="Q97" s="29"/>
      <c r="R97" s="77">
        <v>57.51</v>
      </c>
      <c r="S97" s="75">
        <f t="shared" si="32"/>
        <v>14.3775</v>
      </c>
      <c r="T97" s="97">
        <f>$T$121</f>
        <v>110</v>
      </c>
      <c r="U97" s="97"/>
      <c r="V97" s="97"/>
      <c r="W97" s="29"/>
      <c r="X97" s="29">
        <v>61</v>
      </c>
      <c r="Y97" s="75">
        <f t="shared" si="36"/>
        <v>12.200000000000001</v>
      </c>
      <c r="Z97" s="29"/>
      <c r="AA97" s="28">
        <v>2533</v>
      </c>
      <c r="AB97" s="75">
        <f t="shared" si="29"/>
        <v>50.66</v>
      </c>
      <c r="AC97" s="28">
        <f t="shared" si="33"/>
        <v>233.47349999999997</v>
      </c>
      <c r="AD97" s="78">
        <f t="shared" si="34"/>
        <v>27.397443832646427</v>
      </c>
      <c r="AE97" s="79"/>
    </row>
    <row r="98" spans="1:1024 1026:2043 2049:3064 3073:4096 4098:5117 5123:6138 6147:7168 7170:8191 8197:9212 9221:11263 11265:12286 12295:13310 13314:14335 14337:15360 15369:16384" s="30" customFormat="1" ht="30" customHeight="1">
      <c r="A98" s="10">
        <v>22</v>
      </c>
      <c r="B98" s="10">
        <v>89</v>
      </c>
      <c r="C98" s="8" t="s">
        <v>52</v>
      </c>
      <c r="D98" s="74">
        <v>11843</v>
      </c>
      <c r="E98" s="75">
        <f t="shared" si="30"/>
        <v>10.9215</v>
      </c>
      <c r="F98" s="76">
        <v>9712</v>
      </c>
      <c r="G98" s="75">
        <f t="shared" si="26"/>
        <v>11.712</v>
      </c>
      <c r="H98" s="24">
        <v>27.91</v>
      </c>
      <c r="I98" s="75">
        <f t="shared" si="31"/>
        <v>22.91</v>
      </c>
      <c r="J98" s="13">
        <v>1.4319999999999999</v>
      </c>
      <c r="K98" s="75">
        <f t="shared" si="27"/>
        <v>10</v>
      </c>
      <c r="L98" s="23">
        <v>2.3736118017570034</v>
      </c>
      <c r="M98" s="75">
        <f t="shared" si="28"/>
        <v>10.934029504392509</v>
      </c>
      <c r="N98" s="29"/>
      <c r="O98" s="29"/>
      <c r="P98" s="29"/>
      <c r="Q98" s="29"/>
      <c r="R98" s="77">
        <v>53.815466280942097</v>
      </c>
      <c r="S98" s="75">
        <f t="shared" si="32"/>
        <v>13.453866570235524</v>
      </c>
      <c r="T98" s="97"/>
      <c r="U98" s="97"/>
      <c r="V98" s="97">
        <f>$V$121</f>
        <v>130</v>
      </c>
      <c r="W98" s="29"/>
      <c r="X98" s="29">
        <v>27</v>
      </c>
      <c r="Y98" s="75">
        <f t="shared" si="36"/>
        <v>5.4</v>
      </c>
      <c r="Z98" s="29">
        <f>$Z$121</f>
        <v>10</v>
      </c>
      <c r="AA98" s="28">
        <v>97</v>
      </c>
      <c r="AB98" s="75">
        <f t="shared" si="29"/>
        <v>0</v>
      </c>
      <c r="AC98" s="28">
        <f t="shared" si="33"/>
        <v>225.33139607462803</v>
      </c>
      <c r="AD98" s="78">
        <f t="shared" si="34"/>
        <v>26.441991350994556</v>
      </c>
      <c r="AE98" s="79"/>
      <c r="AF98" s="81"/>
      <c r="AG98" s="15"/>
      <c r="AH98" s="82"/>
      <c r="AJ98" s="83"/>
      <c r="AL98" s="22"/>
      <c r="AN98" s="18"/>
      <c r="AP98" s="19"/>
      <c r="AV98" s="84"/>
      <c r="BE98" s="83"/>
      <c r="BI98" s="81"/>
      <c r="BJ98" s="15"/>
      <c r="BK98" s="82"/>
      <c r="BM98" s="83"/>
      <c r="BO98" s="22"/>
      <c r="BQ98" s="18"/>
      <c r="BS98" s="19"/>
      <c r="BY98" s="84"/>
      <c r="CH98" s="83"/>
      <c r="CL98" s="81"/>
      <c r="CM98" s="15"/>
      <c r="CN98" s="82"/>
      <c r="CP98" s="83"/>
      <c r="CR98" s="22"/>
      <c r="CT98" s="18"/>
      <c r="CV98" s="19"/>
      <c r="DB98" s="84"/>
      <c r="DK98" s="83"/>
      <c r="DO98" s="81"/>
      <c r="DP98" s="15"/>
      <c r="DQ98" s="82"/>
      <c r="DS98" s="83"/>
      <c r="DU98" s="22"/>
      <c r="DW98" s="18"/>
      <c r="DY98" s="19"/>
      <c r="EE98" s="84"/>
      <c r="EN98" s="83"/>
      <c r="ER98" s="81"/>
      <c r="ES98" s="15"/>
      <c r="ET98" s="82"/>
      <c r="EV98" s="83"/>
      <c r="EX98" s="22"/>
      <c r="EZ98" s="18"/>
      <c r="FB98" s="19"/>
      <c r="FH98" s="84"/>
      <c r="FQ98" s="83"/>
      <c r="FU98" s="81"/>
      <c r="FV98" s="15"/>
      <c r="FW98" s="82"/>
      <c r="FY98" s="83"/>
      <c r="GA98" s="22"/>
      <c r="GC98" s="18"/>
      <c r="GE98" s="19"/>
      <c r="GK98" s="84"/>
      <c r="GT98" s="83"/>
      <c r="GX98" s="81"/>
      <c r="GY98" s="15"/>
      <c r="GZ98" s="82"/>
      <c r="HB98" s="83"/>
      <c r="HD98" s="22"/>
      <c r="HF98" s="18"/>
      <c r="HH98" s="19"/>
      <c r="HN98" s="84"/>
      <c r="HW98" s="83"/>
      <c r="IA98" s="81"/>
      <c r="IB98" s="15"/>
      <c r="IC98" s="82"/>
      <c r="IE98" s="83"/>
      <c r="IG98" s="22"/>
      <c r="II98" s="18"/>
      <c r="IK98" s="19"/>
      <c r="IQ98" s="84"/>
      <c r="IZ98" s="83"/>
      <c r="JD98" s="81"/>
      <c r="JE98" s="15"/>
      <c r="JF98" s="82"/>
      <c r="JH98" s="83"/>
      <c r="JJ98" s="22"/>
      <c r="JL98" s="18"/>
      <c r="JN98" s="19"/>
      <c r="JT98" s="84"/>
      <c r="KC98" s="83"/>
      <c r="KG98" s="81"/>
      <c r="KH98" s="15"/>
      <c r="KI98" s="82"/>
      <c r="KK98" s="83"/>
      <c r="KM98" s="22"/>
      <c r="KO98" s="18"/>
      <c r="KQ98" s="19"/>
      <c r="KW98" s="84"/>
      <c r="LF98" s="83"/>
      <c r="LJ98" s="81"/>
      <c r="LK98" s="15"/>
      <c r="LL98" s="82"/>
      <c r="LN98" s="83"/>
      <c r="LP98" s="22"/>
      <c r="LR98" s="18"/>
      <c r="LT98" s="19"/>
      <c r="LZ98" s="84"/>
      <c r="MI98" s="83"/>
      <c r="MM98" s="81"/>
      <c r="MN98" s="15"/>
      <c r="MO98" s="82"/>
      <c r="MQ98" s="83"/>
      <c r="MS98" s="22"/>
      <c r="MU98" s="18"/>
      <c r="MW98" s="19"/>
      <c r="NC98" s="84"/>
      <c r="NL98" s="83"/>
      <c r="NP98" s="81"/>
      <c r="NQ98" s="15"/>
      <c r="NR98" s="82"/>
      <c r="NT98" s="83"/>
      <c r="NV98" s="22"/>
      <c r="NX98" s="18"/>
      <c r="NZ98" s="19"/>
      <c r="OF98" s="84"/>
      <c r="OO98" s="83"/>
      <c r="OS98" s="81"/>
      <c r="OT98" s="15"/>
      <c r="OU98" s="82"/>
      <c r="OW98" s="83"/>
      <c r="OY98" s="22"/>
      <c r="PA98" s="18"/>
      <c r="PC98" s="19"/>
      <c r="PI98" s="84"/>
      <c r="PR98" s="83"/>
      <c r="PV98" s="81"/>
      <c r="PW98" s="15"/>
      <c r="PX98" s="82"/>
      <c r="PZ98" s="83"/>
      <c r="QB98" s="22"/>
      <c r="QD98" s="18"/>
      <c r="QF98" s="19"/>
      <c r="QL98" s="84"/>
      <c r="QU98" s="83"/>
      <c r="QY98" s="81"/>
      <c r="QZ98" s="15"/>
      <c r="RA98" s="82"/>
      <c r="RC98" s="83"/>
      <c r="RE98" s="22"/>
      <c r="RG98" s="18"/>
      <c r="RI98" s="19"/>
      <c r="RO98" s="84"/>
      <c r="RX98" s="83"/>
      <c r="SB98" s="81"/>
      <c r="SC98" s="15"/>
      <c r="SD98" s="82"/>
      <c r="SF98" s="83"/>
      <c r="SH98" s="22"/>
      <c r="SJ98" s="18"/>
      <c r="SL98" s="19"/>
      <c r="SR98" s="84"/>
      <c r="TA98" s="83"/>
      <c r="TE98" s="81"/>
      <c r="TF98" s="15"/>
      <c r="TG98" s="82"/>
      <c r="TI98" s="83"/>
      <c r="TK98" s="22"/>
      <c r="TM98" s="18"/>
      <c r="TO98" s="19"/>
      <c r="TU98" s="84"/>
      <c r="UD98" s="83"/>
      <c r="UH98" s="81"/>
      <c r="UI98" s="15"/>
      <c r="UJ98" s="82"/>
      <c r="UL98" s="83"/>
      <c r="UN98" s="22"/>
      <c r="UP98" s="18"/>
      <c r="UR98" s="19"/>
      <c r="UX98" s="84"/>
      <c r="VG98" s="83"/>
      <c r="VK98" s="81"/>
      <c r="VL98" s="15"/>
      <c r="VM98" s="82"/>
      <c r="VO98" s="83"/>
      <c r="VQ98" s="22"/>
      <c r="VS98" s="18"/>
      <c r="VU98" s="19"/>
      <c r="WA98" s="84"/>
      <c r="WJ98" s="83"/>
      <c r="WN98" s="81"/>
      <c r="WO98" s="15"/>
      <c r="WP98" s="82"/>
      <c r="WR98" s="83"/>
      <c r="WT98" s="22"/>
      <c r="WV98" s="18"/>
      <c r="WX98" s="19"/>
      <c r="XD98" s="84"/>
      <c r="XM98" s="83"/>
      <c r="XQ98" s="81"/>
      <c r="XR98" s="15"/>
      <c r="XS98" s="82"/>
      <c r="XU98" s="83"/>
      <c r="XW98" s="22"/>
      <c r="XY98" s="18"/>
      <c r="YA98" s="19"/>
      <c r="YG98" s="84"/>
      <c r="YP98" s="83"/>
      <c r="YT98" s="81"/>
      <c r="YU98" s="15"/>
      <c r="YV98" s="82"/>
      <c r="YX98" s="83"/>
      <c r="YZ98" s="22"/>
      <c r="ZB98" s="18"/>
      <c r="ZD98" s="19"/>
      <c r="ZJ98" s="84"/>
      <c r="ZS98" s="83"/>
      <c r="ZW98" s="81"/>
      <c r="ZX98" s="15"/>
      <c r="ZY98" s="82"/>
      <c r="AAA98" s="83"/>
      <c r="AAC98" s="22"/>
      <c r="AAE98" s="18"/>
      <c r="AAG98" s="19"/>
      <c r="AAM98" s="84"/>
      <c r="AAV98" s="83"/>
      <c r="AAZ98" s="81"/>
      <c r="ABA98" s="15"/>
      <c r="ABB98" s="82"/>
      <c r="ABD98" s="83"/>
      <c r="ABF98" s="22"/>
      <c r="ABH98" s="18"/>
      <c r="ABJ98" s="19"/>
      <c r="ABP98" s="84"/>
      <c r="ABY98" s="83"/>
      <c r="ACC98" s="81"/>
      <c r="ACD98" s="15"/>
      <c r="ACE98" s="82"/>
      <c r="ACG98" s="83"/>
      <c r="ACI98" s="22"/>
      <c r="ACK98" s="18"/>
      <c r="ACM98" s="19"/>
      <c r="ACS98" s="84"/>
      <c r="ADB98" s="83"/>
      <c r="ADF98" s="81"/>
      <c r="ADG98" s="15"/>
      <c r="ADH98" s="82"/>
      <c r="ADJ98" s="83"/>
      <c r="ADL98" s="22"/>
      <c r="ADN98" s="18"/>
      <c r="ADP98" s="19"/>
      <c r="ADV98" s="84"/>
      <c r="AEE98" s="83"/>
      <c r="AEI98" s="81"/>
      <c r="AEJ98" s="15"/>
      <c r="AEK98" s="82"/>
      <c r="AEM98" s="83"/>
      <c r="AEO98" s="22"/>
      <c r="AEQ98" s="18"/>
      <c r="AES98" s="19"/>
      <c r="AEY98" s="84"/>
      <c r="AFH98" s="83"/>
      <c r="AFL98" s="81"/>
      <c r="AFM98" s="15"/>
      <c r="AFN98" s="82"/>
      <c r="AFP98" s="83"/>
      <c r="AFR98" s="22"/>
      <c r="AFT98" s="18"/>
      <c r="AFV98" s="19"/>
      <c r="AGB98" s="84"/>
      <c r="AGK98" s="83"/>
      <c r="AGO98" s="81"/>
      <c r="AGP98" s="15"/>
      <c r="AGQ98" s="82"/>
      <c r="AGS98" s="83"/>
      <c r="AGU98" s="22"/>
      <c r="AGW98" s="18"/>
      <c r="AGY98" s="19"/>
      <c r="AHE98" s="84"/>
      <c r="AHN98" s="83"/>
      <c r="AHR98" s="81"/>
      <c r="AHS98" s="15"/>
      <c r="AHT98" s="82"/>
      <c r="AHV98" s="83"/>
      <c r="AHX98" s="22"/>
      <c r="AHZ98" s="18"/>
      <c r="AIB98" s="19"/>
      <c r="AIH98" s="84"/>
      <c r="AIQ98" s="83"/>
      <c r="AIU98" s="81"/>
      <c r="AIV98" s="15"/>
      <c r="AIW98" s="82"/>
      <c r="AIY98" s="83"/>
      <c r="AJA98" s="22"/>
      <c r="AJC98" s="18"/>
      <c r="AJE98" s="19"/>
      <c r="AJK98" s="84"/>
      <c r="AJT98" s="83"/>
      <c r="AJX98" s="81"/>
      <c r="AJY98" s="15"/>
      <c r="AJZ98" s="82"/>
      <c r="AKB98" s="83"/>
      <c r="AKD98" s="22"/>
      <c r="AKF98" s="18"/>
      <c r="AKH98" s="19"/>
      <c r="AKN98" s="84"/>
      <c r="AKW98" s="83"/>
      <c r="ALA98" s="81"/>
      <c r="ALB98" s="15"/>
      <c r="ALC98" s="82"/>
      <c r="ALE98" s="83"/>
      <c r="ALG98" s="22"/>
      <c r="ALI98" s="18"/>
      <c r="ALK98" s="19"/>
      <c r="ALQ98" s="84"/>
      <c r="ALZ98" s="83"/>
      <c r="AMD98" s="81"/>
      <c r="AME98" s="15"/>
      <c r="AMF98" s="82"/>
      <c r="AMH98" s="83"/>
      <c r="AMJ98" s="22"/>
      <c r="AML98" s="18"/>
      <c r="AMN98" s="19"/>
      <c r="AMT98" s="84"/>
      <c r="ANC98" s="83"/>
      <c r="ANG98" s="81"/>
      <c r="ANH98" s="15"/>
      <c r="ANI98" s="82"/>
      <c r="ANK98" s="83"/>
      <c r="ANM98" s="22"/>
      <c r="ANO98" s="18"/>
      <c r="ANQ98" s="19"/>
      <c r="ANW98" s="84"/>
      <c r="AOF98" s="83"/>
      <c r="AOJ98" s="81"/>
      <c r="AOK98" s="15"/>
      <c r="AOL98" s="82"/>
      <c r="AON98" s="83"/>
      <c r="AOP98" s="22"/>
      <c r="AOR98" s="18"/>
      <c r="AOT98" s="19"/>
      <c r="AOZ98" s="84"/>
      <c r="API98" s="83"/>
      <c r="APM98" s="81"/>
      <c r="APN98" s="15"/>
      <c r="APO98" s="82"/>
      <c r="APQ98" s="83"/>
      <c r="APS98" s="22"/>
      <c r="APU98" s="18"/>
      <c r="APW98" s="19"/>
      <c r="AQC98" s="84"/>
      <c r="AQL98" s="83"/>
      <c r="AQP98" s="81"/>
      <c r="AQQ98" s="15"/>
      <c r="AQR98" s="82"/>
      <c r="AQT98" s="83"/>
      <c r="AQV98" s="22"/>
      <c r="AQX98" s="18"/>
      <c r="AQZ98" s="19"/>
      <c r="ARF98" s="84"/>
      <c r="ARO98" s="83"/>
      <c r="ARS98" s="81"/>
      <c r="ART98" s="15"/>
      <c r="ARU98" s="82"/>
      <c r="ARW98" s="83"/>
      <c r="ARY98" s="22"/>
      <c r="ASA98" s="18"/>
      <c r="ASC98" s="19"/>
      <c r="ASI98" s="84"/>
      <c r="ASR98" s="83"/>
      <c r="ASV98" s="81"/>
      <c r="ASW98" s="15"/>
      <c r="ASX98" s="82"/>
      <c r="ASZ98" s="83"/>
      <c r="ATB98" s="22"/>
      <c r="ATD98" s="18"/>
      <c r="ATF98" s="19"/>
      <c r="ATL98" s="84"/>
      <c r="ATU98" s="83"/>
      <c r="ATY98" s="81"/>
      <c r="ATZ98" s="15"/>
      <c r="AUA98" s="82"/>
      <c r="AUC98" s="83"/>
      <c r="AUE98" s="22"/>
      <c r="AUG98" s="18"/>
      <c r="AUI98" s="19"/>
      <c r="AUO98" s="84"/>
      <c r="AUX98" s="83"/>
      <c r="AVB98" s="81"/>
      <c r="AVC98" s="15"/>
      <c r="AVD98" s="82"/>
      <c r="AVF98" s="83"/>
      <c r="AVH98" s="22"/>
      <c r="AVJ98" s="18"/>
      <c r="AVL98" s="19"/>
      <c r="AVR98" s="84"/>
      <c r="AWA98" s="83"/>
      <c r="AWE98" s="81"/>
      <c r="AWF98" s="15"/>
      <c r="AWG98" s="82"/>
      <c r="AWI98" s="83"/>
      <c r="AWK98" s="22"/>
      <c r="AWM98" s="18"/>
      <c r="AWO98" s="19"/>
      <c r="AWU98" s="84"/>
      <c r="AXD98" s="83"/>
      <c r="AXH98" s="81"/>
      <c r="AXI98" s="15"/>
      <c r="AXJ98" s="82"/>
      <c r="AXL98" s="83"/>
      <c r="AXN98" s="22"/>
      <c r="AXP98" s="18"/>
      <c r="AXR98" s="19"/>
      <c r="AXX98" s="84"/>
      <c r="AYG98" s="83"/>
      <c r="AYK98" s="81"/>
      <c r="AYL98" s="15"/>
      <c r="AYM98" s="82"/>
      <c r="AYO98" s="83"/>
      <c r="AYQ98" s="22"/>
      <c r="AYS98" s="18"/>
      <c r="AYU98" s="19"/>
      <c r="AZA98" s="84"/>
      <c r="AZJ98" s="83"/>
      <c r="AZN98" s="81"/>
      <c r="AZO98" s="15"/>
      <c r="AZP98" s="82"/>
      <c r="AZR98" s="83"/>
      <c r="AZT98" s="22"/>
      <c r="AZV98" s="18"/>
      <c r="AZX98" s="19"/>
      <c r="BAD98" s="84"/>
      <c r="BAM98" s="83"/>
      <c r="BAQ98" s="81"/>
      <c r="BAR98" s="15"/>
      <c r="BAS98" s="82"/>
      <c r="BAU98" s="83"/>
      <c r="BAW98" s="22"/>
      <c r="BAY98" s="18"/>
      <c r="BBA98" s="19"/>
      <c r="BBG98" s="84"/>
      <c r="BBP98" s="83"/>
      <c r="BBT98" s="81"/>
      <c r="BBU98" s="15"/>
      <c r="BBV98" s="82"/>
      <c r="BBX98" s="83"/>
      <c r="BBZ98" s="22"/>
      <c r="BCB98" s="18"/>
      <c r="BCD98" s="19"/>
      <c r="BCJ98" s="84"/>
      <c r="BCS98" s="83"/>
      <c r="BCW98" s="81"/>
      <c r="BCX98" s="15"/>
      <c r="BCY98" s="82"/>
      <c r="BDA98" s="83"/>
      <c r="BDC98" s="22"/>
      <c r="BDE98" s="18"/>
      <c r="BDG98" s="19"/>
      <c r="BDM98" s="84"/>
      <c r="BDV98" s="83"/>
      <c r="BDZ98" s="81"/>
      <c r="BEA98" s="15"/>
      <c r="BEB98" s="82"/>
      <c r="BED98" s="83"/>
      <c r="BEF98" s="22"/>
      <c r="BEH98" s="18"/>
      <c r="BEJ98" s="19"/>
      <c r="BEP98" s="84"/>
      <c r="BEY98" s="83"/>
      <c r="BFC98" s="81"/>
      <c r="BFD98" s="15"/>
      <c r="BFE98" s="82"/>
      <c r="BFG98" s="83"/>
      <c r="BFI98" s="22"/>
      <c r="BFK98" s="18"/>
      <c r="BFM98" s="19"/>
      <c r="BFS98" s="84"/>
      <c r="BGB98" s="83"/>
      <c r="BGF98" s="81"/>
      <c r="BGG98" s="15"/>
      <c r="BGH98" s="82"/>
      <c r="BGJ98" s="83"/>
      <c r="BGL98" s="22"/>
      <c r="BGN98" s="18"/>
      <c r="BGP98" s="19"/>
      <c r="BGV98" s="84"/>
      <c r="BHE98" s="83"/>
      <c r="BHI98" s="81"/>
      <c r="BHJ98" s="15"/>
      <c r="BHK98" s="82"/>
      <c r="BHM98" s="83"/>
      <c r="BHO98" s="22"/>
      <c r="BHQ98" s="18"/>
      <c r="BHS98" s="19"/>
      <c r="BHY98" s="84"/>
      <c r="BIH98" s="83"/>
      <c r="BIL98" s="81"/>
      <c r="BIM98" s="15"/>
      <c r="BIN98" s="82"/>
      <c r="BIP98" s="83"/>
      <c r="BIR98" s="22"/>
      <c r="BIT98" s="18"/>
      <c r="BIV98" s="19"/>
      <c r="BJB98" s="84"/>
      <c r="BJK98" s="83"/>
      <c r="BJO98" s="81"/>
      <c r="BJP98" s="15"/>
      <c r="BJQ98" s="82"/>
      <c r="BJS98" s="83"/>
      <c r="BJU98" s="22"/>
      <c r="BJW98" s="18"/>
      <c r="BJY98" s="19"/>
      <c r="BKE98" s="84"/>
      <c r="BKN98" s="83"/>
      <c r="BKR98" s="81"/>
      <c r="BKS98" s="15"/>
      <c r="BKT98" s="82"/>
      <c r="BKV98" s="83"/>
      <c r="BKX98" s="22"/>
      <c r="BKZ98" s="18"/>
      <c r="BLB98" s="19"/>
      <c r="BLH98" s="84"/>
      <c r="BLQ98" s="83"/>
      <c r="BLU98" s="81"/>
      <c r="BLV98" s="15"/>
      <c r="BLW98" s="82"/>
      <c r="BLY98" s="83"/>
      <c r="BMA98" s="22"/>
      <c r="BMC98" s="18"/>
      <c r="BME98" s="19"/>
      <c r="BMK98" s="84"/>
      <c r="BMT98" s="83"/>
      <c r="BMX98" s="81"/>
      <c r="BMY98" s="15"/>
      <c r="BMZ98" s="82"/>
      <c r="BNB98" s="83"/>
      <c r="BND98" s="22"/>
      <c r="BNF98" s="18"/>
      <c r="BNH98" s="19"/>
      <c r="BNN98" s="84"/>
      <c r="BNW98" s="83"/>
      <c r="BOA98" s="81"/>
      <c r="BOB98" s="15"/>
      <c r="BOC98" s="82"/>
      <c r="BOE98" s="83"/>
      <c r="BOG98" s="22"/>
      <c r="BOI98" s="18"/>
      <c r="BOK98" s="19"/>
      <c r="BOQ98" s="84"/>
      <c r="BOZ98" s="83"/>
      <c r="BPD98" s="81"/>
      <c r="BPE98" s="15"/>
      <c r="BPF98" s="82"/>
      <c r="BPH98" s="83"/>
      <c r="BPJ98" s="22"/>
      <c r="BPL98" s="18"/>
      <c r="BPN98" s="19"/>
      <c r="BPT98" s="84"/>
      <c r="BQC98" s="83"/>
      <c r="BQG98" s="81"/>
      <c r="BQH98" s="15"/>
      <c r="BQI98" s="82"/>
      <c r="BQK98" s="83"/>
      <c r="BQM98" s="22"/>
      <c r="BQO98" s="18"/>
      <c r="BQQ98" s="19"/>
      <c r="BQW98" s="84"/>
      <c r="BRF98" s="83"/>
      <c r="BRJ98" s="81"/>
      <c r="BRK98" s="15"/>
      <c r="BRL98" s="82"/>
      <c r="BRN98" s="83"/>
      <c r="BRP98" s="22"/>
      <c r="BRR98" s="18"/>
      <c r="BRT98" s="19"/>
      <c r="BRZ98" s="84"/>
      <c r="BSI98" s="83"/>
      <c r="BSM98" s="81"/>
      <c r="BSN98" s="15"/>
      <c r="BSO98" s="82"/>
      <c r="BSQ98" s="83"/>
      <c r="BSS98" s="22"/>
      <c r="BSU98" s="18"/>
      <c r="BSW98" s="19"/>
      <c r="BTC98" s="84"/>
      <c r="BTL98" s="83"/>
      <c r="BTP98" s="81"/>
      <c r="BTQ98" s="15"/>
      <c r="BTR98" s="82"/>
      <c r="BTT98" s="83"/>
      <c r="BTV98" s="22"/>
      <c r="BTX98" s="18"/>
      <c r="BTZ98" s="19"/>
      <c r="BUF98" s="84"/>
      <c r="BUO98" s="83"/>
      <c r="BUS98" s="81"/>
      <c r="BUT98" s="15"/>
      <c r="BUU98" s="82"/>
      <c r="BUW98" s="83"/>
      <c r="BUY98" s="22"/>
      <c r="BVA98" s="18"/>
      <c r="BVC98" s="19"/>
      <c r="BVI98" s="84"/>
      <c r="BVR98" s="83"/>
      <c r="BVV98" s="81"/>
      <c r="BVW98" s="15"/>
      <c r="BVX98" s="82"/>
      <c r="BVZ98" s="83"/>
      <c r="BWB98" s="22"/>
      <c r="BWD98" s="18"/>
      <c r="BWF98" s="19"/>
      <c r="BWL98" s="84"/>
      <c r="BWU98" s="83"/>
      <c r="BWY98" s="81"/>
      <c r="BWZ98" s="15"/>
      <c r="BXA98" s="82"/>
      <c r="BXC98" s="83"/>
      <c r="BXE98" s="22"/>
      <c r="BXG98" s="18"/>
      <c r="BXI98" s="19"/>
      <c r="BXO98" s="84"/>
      <c r="BXX98" s="83"/>
      <c r="BYB98" s="81"/>
      <c r="BYC98" s="15"/>
      <c r="BYD98" s="82"/>
      <c r="BYF98" s="83"/>
      <c r="BYH98" s="22"/>
      <c r="BYJ98" s="18"/>
      <c r="BYL98" s="19"/>
      <c r="BYR98" s="84"/>
      <c r="BZA98" s="83"/>
      <c r="BZE98" s="81"/>
      <c r="BZF98" s="15"/>
      <c r="BZG98" s="82"/>
      <c r="BZI98" s="83"/>
      <c r="BZK98" s="22"/>
      <c r="BZM98" s="18"/>
      <c r="BZO98" s="19"/>
      <c r="BZU98" s="84"/>
      <c r="CAD98" s="83"/>
      <c r="CAH98" s="81"/>
      <c r="CAI98" s="15"/>
      <c r="CAJ98" s="82"/>
      <c r="CAL98" s="83"/>
      <c r="CAN98" s="22"/>
      <c r="CAP98" s="18"/>
      <c r="CAR98" s="19"/>
      <c r="CAX98" s="84"/>
      <c r="CBG98" s="83"/>
      <c r="CBK98" s="81"/>
      <c r="CBL98" s="15"/>
      <c r="CBM98" s="82"/>
      <c r="CBO98" s="83"/>
      <c r="CBQ98" s="22"/>
      <c r="CBS98" s="18"/>
      <c r="CBU98" s="19"/>
      <c r="CCA98" s="84"/>
      <c r="CCJ98" s="83"/>
      <c r="CCN98" s="81"/>
      <c r="CCO98" s="15"/>
      <c r="CCP98" s="82"/>
      <c r="CCR98" s="83"/>
      <c r="CCT98" s="22"/>
      <c r="CCV98" s="18"/>
      <c r="CCX98" s="19"/>
      <c r="CDD98" s="84"/>
      <c r="CDM98" s="83"/>
      <c r="CDQ98" s="81"/>
      <c r="CDR98" s="15"/>
      <c r="CDS98" s="82"/>
      <c r="CDU98" s="83"/>
      <c r="CDW98" s="22"/>
      <c r="CDY98" s="18"/>
      <c r="CEA98" s="19"/>
      <c r="CEG98" s="84"/>
      <c r="CEP98" s="83"/>
      <c r="CET98" s="81"/>
      <c r="CEU98" s="15"/>
      <c r="CEV98" s="82"/>
      <c r="CEX98" s="83"/>
      <c r="CEZ98" s="22"/>
      <c r="CFB98" s="18"/>
      <c r="CFD98" s="19"/>
      <c r="CFJ98" s="84"/>
      <c r="CFS98" s="83"/>
      <c r="CFW98" s="81"/>
      <c r="CFX98" s="15"/>
      <c r="CFY98" s="82"/>
      <c r="CGA98" s="83"/>
      <c r="CGC98" s="22"/>
      <c r="CGE98" s="18"/>
      <c r="CGG98" s="19"/>
      <c r="CGM98" s="84"/>
      <c r="CGV98" s="83"/>
      <c r="CGZ98" s="81"/>
      <c r="CHA98" s="15"/>
      <c r="CHB98" s="82"/>
      <c r="CHD98" s="83"/>
      <c r="CHF98" s="22"/>
      <c r="CHH98" s="18"/>
      <c r="CHJ98" s="19"/>
      <c r="CHP98" s="84"/>
      <c r="CHY98" s="83"/>
      <c r="CIC98" s="81"/>
      <c r="CID98" s="15"/>
      <c r="CIE98" s="82"/>
      <c r="CIG98" s="83"/>
      <c r="CII98" s="22"/>
      <c r="CIK98" s="18"/>
      <c r="CIM98" s="19"/>
      <c r="CIS98" s="84"/>
      <c r="CJB98" s="83"/>
      <c r="CJF98" s="81"/>
      <c r="CJG98" s="15"/>
      <c r="CJH98" s="82"/>
      <c r="CJJ98" s="83"/>
      <c r="CJL98" s="22"/>
      <c r="CJN98" s="18"/>
      <c r="CJP98" s="19"/>
      <c r="CJV98" s="84"/>
      <c r="CKE98" s="83"/>
      <c r="CKI98" s="81"/>
      <c r="CKJ98" s="15"/>
      <c r="CKK98" s="82"/>
      <c r="CKM98" s="83"/>
      <c r="CKO98" s="22"/>
      <c r="CKQ98" s="18"/>
      <c r="CKS98" s="19"/>
      <c r="CKY98" s="84"/>
      <c r="CLH98" s="83"/>
      <c r="CLL98" s="81"/>
      <c r="CLM98" s="15"/>
      <c r="CLN98" s="82"/>
      <c r="CLP98" s="83"/>
      <c r="CLR98" s="22"/>
      <c r="CLT98" s="18"/>
      <c r="CLV98" s="19"/>
      <c r="CMB98" s="84"/>
      <c r="CMK98" s="83"/>
      <c r="CMO98" s="81"/>
      <c r="CMP98" s="15"/>
      <c r="CMQ98" s="82"/>
      <c r="CMS98" s="83"/>
      <c r="CMU98" s="22"/>
      <c r="CMW98" s="18"/>
      <c r="CMY98" s="19"/>
      <c r="CNE98" s="84"/>
      <c r="CNN98" s="83"/>
      <c r="CNR98" s="81"/>
      <c r="CNS98" s="15"/>
      <c r="CNT98" s="82"/>
      <c r="CNV98" s="83"/>
      <c r="CNX98" s="22"/>
      <c r="CNZ98" s="18"/>
      <c r="COB98" s="19"/>
      <c r="COH98" s="84"/>
      <c r="COQ98" s="83"/>
      <c r="COU98" s="81"/>
      <c r="COV98" s="15"/>
      <c r="COW98" s="82"/>
      <c r="COY98" s="83"/>
      <c r="CPA98" s="22"/>
      <c r="CPC98" s="18"/>
      <c r="CPE98" s="19"/>
      <c r="CPK98" s="84"/>
      <c r="CPT98" s="83"/>
      <c r="CPX98" s="81"/>
      <c r="CPY98" s="15"/>
      <c r="CPZ98" s="82"/>
      <c r="CQB98" s="83"/>
      <c r="CQD98" s="22"/>
      <c r="CQF98" s="18"/>
      <c r="CQH98" s="19"/>
      <c r="CQN98" s="84"/>
      <c r="CQW98" s="83"/>
      <c r="CRA98" s="81"/>
      <c r="CRB98" s="15"/>
      <c r="CRC98" s="82"/>
      <c r="CRE98" s="83"/>
      <c r="CRG98" s="22"/>
      <c r="CRI98" s="18"/>
      <c r="CRK98" s="19"/>
      <c r="CRQ98" s="84"/>
      <c r="CRZ98" s="83"/>
      <c r="CSD98" s="81"/>
      <c r="CSE98" s="15"/>
      <c r="CSF98" s="82"/>
      <c r="CSH98" s="83"/>
      <c r="CSJ98" s="22"/>
      <c r="CSL98" s="18"/>
      <c r="CSN98" s="19"/>
      <c r="CST98" s="84"/>
      <c r="CTC98" s="83"/>
      <c r="CTG98" s="81"/>
      <c r="CTH98" s="15"/>
      <c r="CTI98" s="82"/>
      <c r="CTK98" s="83"/>
      <c r="CTM98" s="22"/>
      <c r="CTO98" s="18"/>
      <c r="CTQ98" s="19"/>
      <c r="CTW98" s="84"/>
      <c r="CUF98" s="83"/>
      <c r="CUJ98" s="81"/>
      <c r="CUK98" s="15"/>
      <c r="CUL98" s="82"/>
      <c r="CUN98" s="83"/>
      <c r="CUP98" s="22"/>
      <c r="CUR98" s="18"/>
      <c r="CUT98" s="19"/>
      <c r="CUZ98" s="84"/>
      <c r="CVI98" s="83"/>
      <c r="CVM98" s="81"/>
      <c r="CVN98" s="15"/>
      <c r="CVO98" s="82"/>
      <c r="CVQ98" s="83"/>
      <c r="CVS98" s="22"/>
      <c r="CVU98" s="18"/>
      <c r="CVW98" s="19"/>
      <c r="CWC98" s="84"/>
      <c r="CWL98" s="83"/>
      <c r="CWP98" s="81"/>
      <c r="CWQ98" s="15"/>
      <c r="CWR98" s="82"/>
      <c r="CWT98" s="83"/>
      <c r="CWV98" s="22"/>
      <c r="CWX98" s="18"/>
      <c r="CWZ98" s="19"/>
      <c r="CXF98" s="84"/>
      <c r="CXO98" s="83"/>
      <c r="CXS98" s="81"/>
      <c r="CXT98" s="15"/>
      <c r="CXU98" s="82"/>
      <c r="CXW98" s="83"/>
      <c r="CXY98" s="22"/>
      <c r="CYA98" s="18"/>
      <c r="CYC98" s="19"/>
      <c r="CYI98" s="84"/>
      <c r="CYR98" s="83"/>
      <c r="CYV98" s="81"/>
      <c r="CYW98" s="15"/>
      <c r="CYX98" s="82"/>
      <c r="CYZ98" s="83"/>
      <c r="CZB98" s="22"/>
      <c r="CZD98" s="18"/>
      <c r="CZF98" s="19"/>
      <c r="CZL98" s="84"/>
      <c r="CZU98" s="83"/>
      <c r="CZY98" s="81"/>
      <c r="CZZ98" s="15"/>
      <c r="DAA98" s="82"/>
      <c r="DAC98" s="83"/>
      <c r="DAE98" s="22"/>
      <c r="DAG98" s="18"/>
      <c r="DAI98" s="19"/>
      <c r="DAO98" s="84"/>
      <c r="DAX98" s="83"/>
      <c r="DBB98" s="81"/>
      <c r="DBC98" s="15"/>
      <c r="DBD98" s="82"/>
      <c r="DBF98" s="83"/>
      <c r="DBH98" s="22"/>
      <c r="DBJ98" s="18"/>
      <c r="DBL98" s="19"/>
      <c r="DBR98" s="84"/>
      <c r="DCA98" s="83"/>
      <c r="DCE98" s="81"/>
      <c r="DCF98" s="15"/>
      <c r="DCG98" s="82"/>
      <c r="DCI98" s="83"/>
      <c r="DCK98" s="22"/>
      <c r="DCM98" s="18"/>
      <c r="DCO98" s="19"/>
      <c r="DCU98" s="84"/>
      <c r="DDD98" s="83"/>
      <c r="DDH98" s="81"/>
      <c r="DDI98" s="15"/>
      <c r="DDJ98" s="82"/>
      <c r="DDL98" s="83"/>
      <c r="DDN98" s="22"/>
      <c r="DDP98" s="18"/>
      <c r="DDR98" s="19"/>
      <c r="DDX98" s="84"/>
      <c r="DEG98" s="83"/>
      <c r="DEK98" s="81"/>
      <c r="DEL98" s="15"/>
      <c r="DEM98" s="82"/>
      <c r="DEO98" s="83"/>
      <c r="DEQ98" s="22"/>
      <c r="DES98" s="18"/>
      <c r="DEU98" s="19"/>
      <c r="DFA98" s="84"/>
      <c r="DFJ98" s="83"/>
      <c r="DFN98" s="81"/>
      <c r="DFO98" s="15"/>
      <c r="DFP98" s="82"/>
      <c r="DFR98" s="83"/>
      <c r="DFT98" s="22"/>
      <c r="DFV98" s="18"/>
      <c r="DFX98" s="19"/>
      <c r="DGD98" s="84"/>
      <c r="DGM98" s="83"/>
      <c r="DGQ98" s="81"/>
      <c r="DGR98" s="15"/>
      <c r="DGS98" s="82"/>
      <c r="DGU98" s="83"/>
      <c r="DGW98" s="22"/>
      <c r="DGY98" s="18"/>
      <c r="DHA98" s="19"/>
      <c r="DHG98" s="84"/>
      <c r="DHP98" s="83"/>
      <c r="DHT98" s="81"/>
      <c r="DHU98" s="15"/>
      <c r="DHV98" s="82"/>
      <c r="DHX98" s="83"/>
      <c r="DHZ98" s="22"/>
      <c r="DIB98" s="18"/>
      <c r="DID98" s="19"/>
      <c r="DIJ98" s="84"/>
      <c r="DIS98" s="83"/>
      <c r="DIW98" s="81"/>
      <c r="DIX98" s="15"/>
      <c r="DIY98" s="82"/>
      <c r="DJA98" s="83"/>
      <c r="DJC98" s="22"/>
      <c r="DJE98" s="18"/>
      <c r="DJG98" s="19"/>
      <c r="DJM98" s="84"/>
      <c r="DJV98" s="83"/>
      <c r="DJZ98" s="81"/>
      <c r="DKA98" s="15"/>
      <c r="DKB98" s="82"/>
      <c r="DKD98" s="83"/>
      <c r="DKF98" s="22"/>
      <c r="DKH98" s="18"/>
      <c r="DKJ98" s="19"/>
      <c r="DKP98" s="84"/>
      <c r="DKY98" s="83"/>
      <c r="DLC98" s="81"/>
      <c r="DLD98" s="15"/>
      <c r="DLE98" s="82"/>
      <c r="DLG98" s="83"/>
      <c r="DLI98" s="22"/>
      <c r="DLK98" s="18"/>
      <c r="DLM98" s="19"/>
      <c r="DLS98" s="84"/>
      <c r="DMB98" s="83"/>
      <c r="DMF98" s="81"/>
      <c r="DMG98" s="15"/>
      <c r="DMH98" s="82"/>
      <c r="DMJ98" s="83"/>
      <c r="DML98" s="22"/>
      <c r="DMN98" s="18"/>
      <c r="DMP98" s="19"/>
      <c r="DMV98" s="84"/>
      <c r="DNE98" s="83"/>
      <c r="DNI98" s="81"/>
      <c r="DNJ98" s="15"/>
      <c r="DNK98" s="82"/>
      <c r="DNM98" s="83"/>
      <c r="DNO98" s="22"/>
      <c r="DNQ98" s="18"/>
      <c r="DNS98" s="19"/>
      <c r="DNY98" s="84"/>
      <c r="DOH98" s="83"/>
      <c r="DOL98" s="81"/>
      <c r="DOM98" s="15"/>
      <c r="DON98" s="82"/>
      <c r="DOP98" s="83"/>
      <c r="DOR98" s="22"/>
      <c r="DOT98" s="18"/>
      <c r="DOV98" s="19"/>
      <c r="DPB98" s="84"/>
      <c r="DPK98" s="83"/>
      <c r="DPO98" s="81"/>
      <c r="DPP98" s="15"/>
      <c r="DPQ98" s="82"/>
      <c r="DPS98" s="83"/>
      <c r="DPU98" s="22"/>
      <c r="DPW98" s="18"/>
      <c r="DPY98" s="19"/>
      <c r="DQE98" s="84"/>
      <c r="DQN98" s="83"/>
      <c r="DQR98" s="81"/>
      <c r="DQS98" s="15"/>
      <c r="DQT98" s="82"/>
      <c r="DQV98" s="83"/>
      <c r="DQX98" s="22"/>
      <c r="DQZ98" s="18"/>
      <c r="DRB98" s="19"/>
      <c r="DRH98" s="84"/>
      <c r="DRQ98" s="83"/>
      <c r="DRU98" s="81"/>
      <c r="DRV98" s="15"/>
      <c r="DRW98" s="82"/>
      <c r="DRY98" s="83"/>
      <c r="DSA98" s="22"/>
      <c r="DSC98" s="18"/>
      <c r="DSE98" s="19"/>
      <c r="DSK98" s="84"/>
      <c r="DST98" s="83"/>
      <c r="DSX98" s="81"/>
      <c r="DSY98" s="15"/>
      <c r="DSZ98" s="82"/>
      <c r="DTB98" s="83"/>
      <c r="DTD98" s="22"/>
      <c r="DTF98" s="18"/>
      <c r="DTH98" s="19"/>
      <c r="DTN98" s="84"/>
      <c r="DTW98" s="83"/>
      <c r="DUA98" s="81"/>
      <c r="DUB98" s="15"/>
      <c r="DUC98" s="82"/>
      <c r="DUE98" s="83"/>
      <c r="DUG98" s="22"/>
      <c r="DUI98" s="18"/>
      <c r="DUK98" s="19"/>
      <c r="DUQ98" s="84"/>
      <c r="DUZ98" s="83"/>
      <c r="DVD98" s="81"/>
      <c r="DVE98" s="15"/>
      <c r="DVF98" s="82"/>
      <c r="DVH98" s="83"/>
      <c r="DVJ98" s="22"/>
      <c r="DVL98" s="18"/>
      <c r="DVN98" s="19"/>
      <c r="DVT98" s="84"/>
      <c r="DWC98" s="83"/>
      <c r="DWG98" s="81"/>
      <c r="DWH98" s="15"/>
      <c r="DWI98" s="82"/>
      <c r="DWK98" s="83"/>
      <c r="DWM98" s="22"/>
      <c r="DWO98" s="18"/>
      <c r="DWQ98" s="19"/>
      <c r="DWW98" s="84"/>
      <c r="DXF98" s="83"/>
      <c r="DXJ98" s="81"/>
      <c r="DXK98" s="15"/>
      <c r="DXL98" s="82"/>
      <c r="DXN98" s="83"/>
      <c r="DXP98" s="22"/>
      <c r="DXR98" s="18"/>
      <c r="DXT98" s="19"/>
      <c r="DXZ98" s="84"/>
      <c r="DYI98" s="83"/>
      <c r="DYM98" s="81"/>
      <c r="DYN98" s="15"/>
      <c r="DYO98" s="82"/>
      <c r="DYQ98" s="83"/>
      <c r="DYS98" s="22"/>
      <c r="DYU98" s="18"/>
      <c r="DYW98" s="19"/>
      <c r="DZC98" s="84"/>
      <c r="DZL98" s="83"/>
      <c r="DZP98" s="81"/>
      <c r="DZQ98" s="15"/>
      <c r="DZR98" s="82"/>
      <c r="DZT98" s="83"/>
      <c r="DZV98" s="22"/>
      <c r="DZX98" s="18"/>
      <c r="DZZ98" s="19"/>
      <c r="EAF98" s="84"/>
      <c r="EAO98" s="83"/>
      <c r="EAS98" s="81"/>
      <c r="EAT98" s="15"/>
      <c r="EAU98" s="82"/>
      <c r="EAW98" s="83"/>
      <c r="EAY98" s="22"/>
      <c r="EBA98" s="18"/>
      <c r="EBC98" s="19"/>
      <c r="EBI98" s="84"/>
      <c r="EBR98" s="83"/>
      <c r="EBV98" s="81"/>
      <c r="EBW98" s="15"/>
      <c r="EBX98" s="82"/>
      <c r="EBZ98" s="83"/>
      <c r="ECB98" s="22"/>
      <c r="ECD98" s="18"/>
      <c r="ECF98" s="19"/>
      <c r="ECL98" s="84"/>
      <c r="ECU98" s="83"/>
      <c r="ECY98" s="81"/>
      <c r="ECZ98" s="15"/>
      <c r="EDA98" s="82"/>
      <c r="EDC98" s="83"/>
      <c r="EDE98" s="22"/>
      <c r="EDG98" s="18"/>
      <c r="EDI98" s="19"/>
      <c r="EDO98" s="84"/>
      <c r="EDX98" s="83"/>
      <c r="EEB98" s="81"/>
      <c r="EEC98" s="15"/>
      <c r="EED98" s="82"/>
      <c r="EEF98" s="83"/>
      <c r="EEH98" s="22"/>
      <c r="EEJ98" s="18"/>
      <c r="EEL98" s="19"/>
      <c r="EER98" s="84"/>
      <c r="EFA98" s="83"/>
      <c r="EFE98" s="81"/>
      <c r="EFF98" s="15"/>
      <c r="EFG98" s="82"/>
      <c r="EFI98" s="83"/>
      <c r="EFK98" s="22"/>
      <c r="EFM98" s="18"/>
      <c r="EFO98" s="19"/>
      <c r="EFU98" s="84"/>
      <c r="EGD98" s="83"/>
      <c r="EGH98" s="81"/>
      <c r="EGI98" s="15"/>
      <c r="EGJ98" s="82"/>
      <c r="EGL98" s="83"/>
      <c r="EGN98" s="22"/>
      <c r="EGP98" s="18"/>
      <c r="EGR98" s="19"/>
      <c r="EGX98" s="84"/>
      <c r="EHG98" s="83"/>
      <c r="EHK98" s="81"/>
      <c r="EHL98" s="15"/>
      <c r="EHM98" s="82"/>
      <c r="EHO98" s="83"/>
      <c r="EHQ98" s="22"/>
      <c r="EHS98" s="18"/>
      <c r="EHU98" s="19"/>
      <c r="EIA98" s="84"/>
      <c r="EIJ98" s="83"/>
      <c r="EIN98" s="81"/>
      <c r="EIO98" s="15"/>
      <c r="EIP98" s="82"/>
      <c r="EIR98" s="83"/>
      <c r="EIT98" s="22"/>
      <c r="EIV98" s="18"/>
      <c r="EIX98" s="19"/>
      <c r="EJD98" s="84"/>
      <c r="EJM98" s="83"/>
      <c r="EJQ98" s="81"/>
      <c r="EJR98" s="15"/>
      <c r="EJS98" s="82"/>
      <c r="EJU98" s="83"/>
      <c r="EJW98" s="22"/>
      <c r="EJY98" s="18"/>
      <c r="EKA98" s="19"/>
      <c r="EKG98" s="84"/>
      <c r="EKP98" s="83"/>
      <c r="EKT98" s="81"/>
      <c r="EKU98" s="15"/>
      <c r="EKV98" s="82"/>
      <c r="EKX98" s="83"/>
      <c r="EKZ98" s="22"/>
      <c r="ELB98" s="18"/>
      <c r="ELD98" s="19"/>
      <c r="ELJ98" s="84"/>
      <c r="ELS98" s="83"/>
      <c r="ELW98" s="81"/>
      <c r="ELX98" s="15"/>
      <c r="ELY98" s="82"/>
      <c r="EMA98" s="83"/>
      <c r="EMC98" s="22"/>
      <c r="EME98" s="18"/>
      <c r="EMG98" s="19"/>
      <c r="EMM98" s="84"/>
      <c r="EMV98" s="83"/>
      <c r="EMZ98" s="81"/>
      <c r="ENA98" s="15"/>
      <c r="ENB98" s="82"/>
      <c r="END98" s="83"/>
      <c r="ENF98" s="22"/>
      <c r="ENH98" s="18"/>
      <c r="ENJ98" s="19"/>
      <c r="ENP98" s="84"/>
      <c r="ENY98" s="83"/>
      <c r="EOC98" s="81"/>
      <c r="EOD98" s="15"/>
      <c r="EOE98" s="82"/>
      <c r="EOG98" s="83"/>
      <c r="EOI98" s="22"/>
      <c r="EOK98" s="18"/>
      <c r="EOM98" s="19"/>
      <c r="EOS98" s="84"/>
      <c r="EPB98" s="83"/>
      <c r="EPF98" s="81"/>
      <c r="EPG98" s="15"/>
      <c r="EPH98" s="82"/>
      <c r="EPJ98" s="83"/>
      <c r="EPL98" s="22"/>
      <c r="EPN98" s="18"/>
      <c r="EPP98" s="19"/>
      <c r="EPV98" s="84"/>
      <c r="EQE98" s="83"/>
      <c r="EQI98" s="81"/>
      <c r="EQJ98" s="15"/>
      <c r="EQK98" s="82"/>
      <c r="EQM98" s="83"/>
      <c r="EQO98" s="22"/>
      <c r="EQQ98" s="18"/>
      <c r="EQS98" s="19"/>
      <c r="EQY98" s="84"/>
      <c r="ERH98" s="83"/>
      <c r="ERL98" s="81"/>
      <c r="ERM98" s="15"/>
      <c r="ERN98" s="82"/>
      <c r="ERP98" s="83"/>
      <c r="ERR98" s="22"/>
      <c r="ERT98" s="18"/>
      <c r="ERV98" s="19"/>
      <c r="ESB98" s="84"/>
      <c r="ESK98" s="83"/>
      <c r="ESO98" s="81"/>
      <c r="ESP98" s="15"/>
      <c r="ESQ98" s="82"/>
      <c r="ESS98" s="83"/>
      <c r="ESU98" s="22"/>
      <c r="ESW98" s="18"/>
      <c r="ESY98" s="19"/>
      <c r="ETE98" s="84"/>
      <c r="ETN98" s="83"/>
      <c r="ETR98" s="81"/>
      <c r="ETS98" s="15"/>
      <c r="ETT98" s="82"/>
      <c r="ETV98" s="83"/>
      <c r="ETX98" s="22"/>
      <c r="ETZ98" s="18"/>
      <c r="EUB98" s="19"/>
      <c r="EUH98" s="84"/>
      <c r="EUQ98" s="83"/>
      <c r="EUU98" s="81"/>
      <c r="EUV98" s="15"/>
      <c r="EUW98" s="82"/>
      <c r="EUY98" s="83"/>
      <c r="EVA98" s="22"/>
      <c r="EVC98" s="18"/>
      <c r="EVE98" s="19"/>
      <c r="EVK98" s="84"/>
      <c r="EVT98" s="83"/>
      <c r="EVX98" s="81"/>
      <c r="EVY98" s="15"/>
      <c r="EVZ98" s="82"/>
      <c r="EWB98" s="83"/>
      <c r="EWD98" s="22"/>
      <c r="EWF98" s="18"/>
      <c r="EWH98" s="19"/>
      <c r="EWN98" s="84"/>
      <c r="EWW98" s="83"/>
      <c r="EXA98" s="81"/>
      <c r="EXB98" s="15"/>
      <c r="EXC98" s="82"/>
      <c r="EXE98" s="83"/>
      <c r="EXG98" s="22"/>
      <c r="EXI98" s="18"/>
      <c r="EXK98" s="19"/>
      <c r="EXQ98" s="84"/>
      <c r="EXZ98" s="83"/>
      <c r="EYD98" s="81"/>
      <c r="EYE98" s="15"/>
      <c r="EYF98" s="82"/>
      <c r="EYH98" s="83"/>
      <c r="EYJ98" s="22"/>
      <c r="EYL98" s="18"/>
      <c r="EYN98" s="19"/>
      <c r="EYT98" s="84"/>
      <c r="EZC98" s="83"/>
      <c r="EZG98" s="81"/>
      <c r="EZH98" s="15"/>
      <c r="EZI98" s="82"/>
      <c r="EZK98" s="83"/>
      <c r="EZM98" s="22"/>
      <c r="EZO98" s="18"/>
      <c r="EZQ98" s="19"/>
      <c r="EZW98" s="84"/>
      <c r="FAF98" s="83"/>
      <c r="FAJ98" s="81"/>
      <c r="FAK98" s="15"/>
      <c r="FAL98" s="82"/>
      <c r="FAN98" s="83"/>
      <c r="FAP98" s="22"/>
      <c r="FAR98" s="18"/>
      <c r="FAT98" s="19"/>
      <c r="FAZ98" s="84"/>
      <c r="FBI98" s="83"/>
      <c r="FBM98" s="81"/>
      <c r="FBN98" s="15"/>
      <c r="FBO98" s="82"/>
      <c r="FBQ98" s="83"/>
      <c r="FBS98" s="22"/>
      <c r="FBU98" s="18"/>
      <c r="FBW98" s="19"/>
      <c r="FCC98" s="84"/>
      <c r="FCL98" s="83"/>
      <c r="FCP98" s="81"/>
      <c r="FCQ98" s="15"/>
      <c r="FCR98" s="82"/>
      <c r="FCT98" s="83"/>
      <c r="FCV98" s="22"/>
      <c r="FCX98" s="18"/>
      <c r="FCZ98" s="19"/>
      <c r="FDF98" s="84"/>
      <c r="FDO98" s="83"/>
      <c r="FDS98" s="81"/>
      <c r="FDT98" s="15"/>
      <c r="FDU98" s="82"/>
      <c r="FDW98" s="83"/>
      <c r="FDY98" s="22"/>
      <c r="FEA98" s="18"/>
      <c r="FEC98" s="19"/>
      <c r="FEI98" s="84"/>
      <c r="FER98" s="83"/>
      <c r="FEV98" s="81"/>
      <c r="FEW98" s="15"/>
      <c r="FEX98" s="82"/>
      <c r="FEZ98" s="83"/>
      <c r="FFB98" s="22"/>
      <c r="FFD98" s="18"/>
      <c r="FFF98" s="19"/>
      <c r="FFL98" s="84"/>
      <c r="FFU98" s="83"/>
      <c r="FFY98" s="81"/>
      <c r="FFZ98" s="15"/>
      <c r="FGA98" s="82"/>
      <c r="FGC98" s="83"/>
      <c r="FGE98" s="22"/>
      <c r="FGG98" s="18"/>
      <c r="FGI98" s="19"/>
      <c r="FGO98" s="84"/>
      <c r="FGX98" s="83"/>
      <c r="FHB98" s="81"/>
      <c r="FHC98" s="15"/>
      <c r="FHD98" s="82"/>
      <c r="FHF98" s="83"/>
      <c r="FHH98" s="22"/>
      <c r="FHJ98" s="18"/>
      <c r="FHL98" s="19"/>
      <c r="FHR98" s="84"/>
      <c r="FIA98" s="83"/>
      <c r="FIE98" s="81"/>
      <c r="FIF98" s="15"/>
      <c r="FIG98" s="82"/>
      <c r="FII98" s="83"/>
      <c r="FIK98" s="22"/>
      <c r="FIM98" s="18"/>
      <c r="FIO98" s="19"/>
      <c r="FIU98" s="84"/>
      <c r="FJD98" s="83"/>
      <c r="FJH98" s="81"/>
      <c r="FJI98" s="15"/>
      <c r="FJJ98" s="82"/>
      <c r="FJL98" s="83"/>
      <c r="FJN98" s="22"/>
      <c r="FJP98" s="18"/>
      <c r="FJR98" s="19"/>
      <c r="FJX98" s="84"/>
      <c r="FKG98" s="83"/>
      <c r="FKK98" s="81"/>
      <c r="FKL98" s="15"/>
      <c r="FKM98" s="82"/>
      <c r="FKO98" s="83"/>
      <c r="FKQ98" s="22"/>
      <c r="FKS98" s="18"/>
      <c r="FKU98" s="19"/>
      <c r="FLA98" s="84"/>
      <c r="FLJ98" s="83"/>
      <c r="FLN98" s="81"/>
      <c r="FLO98" s="15"/>
      <c r="FLP98" s="82"/>
      <c r="FLR98" s="83"/>
      <c r="FLT98" s="22"/>
      <c r="FLV98" s="18"/>
      <c r="FLX98" s="19"/>
      <c r="FMD98" s="84"/>
      <c r="FMM98" s="83"/>
      <c r="FMQ98" s="81"/>
      <c r="FMR98" s="15"/>
      <c r="FMS98" s="82"/>
      <c r="FMU98" s="83"/>
      <c r="FMW98" s="22"/>
      <c r="FMY98" s="18"/>
      <c r="FNA98" s="19"/>
      <c r="FNG98" s="84"/>
      <c r="FNP98" s="83"/>
      <c r="FNT98" s="81"/>
      <c r="FNU98" s="15"/>
      <c r="FNV98" s="82"/>
      <c r="FNX98" s="83"/>
      <c r="FNZ98" s="22"/>
      <c r="FOB98" s="18"/>
      <c r="FOD98" s="19"/>
      <c r="FOJ98" s="84"/>
      <c r="FOS98" s="83"/>
      <c r="FOW98" s="81"/>
      <c r="FOX98" s="15"/>
      <c r="FOY98" s="82"/>
      <c r="FPA98" s="83"/>
      <c r="FPC98" s="22"/>
      <c r="FPE98" s="18"/>
      <c r="FPG98" s="19"/>
      <c r="FPM98" s="84"/>
      <c r="FPV98" s="83"/>
      <c r="FPZ98" s="81"/>
      <c r="FQA98" s="15"/>
      <c r="FQB98" s="82"/>
      <c r="FQD98" s="83"/>
      <c r="FQF98" s="22"/>
      <c r="FQH98" s="18"/>
      <c r="FQJ98" s="19"/>
      <c r="FQP98" s="84"/>
      <c r="FQY98" s="83"/>
      <c r="FRC98" s="81"/>
      <c r="FRD98" s="15"/>
      <c r="FRE98" s="82"/>
      <c r="FRG98" s="83"/>
      <c r="FRI98" s="22"/>
      <c r="FRK98" s="18"/>
      <c r="FRM98" s="19"/>
      <c r="FRS98" s="84"/>
      <c r="FSB98" s="83"/>
      <c r="FSF98" s="81"/>
      <c r="FSG98" s="15"/>
      <c r="FSH98" s="82"/>
      <c r="FSJ98" s="83"/>
      <c r="FSL98" s="22"/>
      <c r="FSN98" s="18"/>
      <c r="FSP98" s="19"/>
      <c r="FSV98" s="84"/>
      <c r="FTE98" s="83"/>
      <c r="FTI98" s="81"/>
      <c r="FTJ98" s="15"/>
      <c r="FTK98" s="82"/>
      <c r="FTM98" s="83"/>
      <c r="FTO98" s="22"/>
      <c r="FTQ98" s="18"/>
      <c r="FTS98" s="19"/>
      <c r="FTY98" s="84"/>
      <c r="FUH98" s="83"/>
      <c r="FUL98" s="81"/>
      <c r="FUM98" s="15"/>
      <c r="FUN98" s="82"/>
      <c r="FUP98" s="83"/>
      <c r="FUR98" s="22"/>
      <c r="FUT98" s="18"/>
      <c r="FUV98" s="19"/>
      <c r="FVB98" s="84"/>
      <c r="FVK98" s="83"/>
      <c r="FVO98" s="81"/>
      <c r="FVP98" s="15"/>
      <c r="FVQ98" s="82"/>
      <c r="FVS98" s="83"/>
      <c r="FVU98" s="22"/>
      <c r="FVW98" s="18"/>
      <c r="FVY98" s="19"/>
      <c r="FWE98" s="84"/>
      <c r="FWN98" s="83"/>
      <c r="FWR98" s="81"/>
      <c r="FWS98" s="15"/>
      <c r="FWT98" s="82"/>
      <c r="FWV98" s="83"/>
      <c r="FWX98" s="22"/>
      <c r="FWZ98" s="18"/>
      <c r="FXB98" s="19"/>
      <c r="FXH98" s="84"/>
      <c r="FXQ98" s="83"/>
      <c r="FXU98" s="81"/>
      <c r="FXV98" s="15"/>
      <c r="FXW98" s="82"/>
      <c r="FXY98" s="83"/>
      <c r="FYA98" s="22"/>
      <c r="FYC98" s="18"/>
      <c r="FYE98" s="19"/>
      <c r="FYK98" s="84"/>
      <c r="FYT98" s="83"/>
      <c r="FYX98" s="81"/>
      <c r="FYY98" s="15"/>
      <c r="FYZ98" s="82"/>
      <c r="FZB98" s="83"/>
      <c r="FZD98" s="22"/>
      <c r="FZF98" s="18"/>
      <c r="FZH98" s="19"/>
      <c r="FZN98" s="84"/>
      <c r="FZW98" s="83"/>
      <c r="GAA98" s="81"/>
      <c r="GAB98" s="15"/>
      <c r="GAC98" s="82"/>
      <c r="GAE98" s="83"/>
      <c r="GAG98" s="22"/>
      <c r="GAI98" s="18"/>
      <c r="GAK98" s="19"/>
      <c r="GAQ98" s="84"/>
      <c r="GAZ98" s="83"/>
      <c r="GBD98" s="81"/>
      <c r="GBE98" s="15"/>
      <c r="GBF98" s="82"/>
      <c r="GBH98" s="83"/>
      <c r="GBJ98" s="22"/>
      <c r="GBL98" s="18"/>
      <c r="GBN98" s="19"/>
      <c r="GBT98" s="84"/>
      <c r="GCC98" s="83"/>
      <c r="GCG98" s="81"/>
      <c r="GCH98" s="15"/>
      <c r="GCI98" s="82"/>
      <c r="GCK98" s="83"/>
      <c r="GCM98" s="22"/>
      <c r="GCO98" s="18"/>
      <c r="GCQ98" s="19"/>
      <c r="GCW98" s="84"/>
      <c r="GDF98" s="83"/>
      <c r="GDJ98" s="81"/>
      <c r="GDK98" s="15"/>
      <c r="GDL98" s="82"/>
      <c r="GDN98" s="83"/>
      <c r="GDP98" s="22"/>
      <c r="GDR98" s="18"/>
      <c r="GDT98" s="19"/>
      <c r="GDZ98" s="84"/>
      <c r="GEI98" s="83"/>
      <c r="GEM98" s="81"/>
      <c r="GEN98" s="15"/>
      <c r="GEO98" s="82"/>
      <c r="GEQ98" s="83"/>
      <c r="GES98" s="22"/>
      <c r="GEU98" s="18"/>
      <c r="GEW98" s="19"/>
      <c r="GFC98" s="84"/>
      <c r="GFL98" s="83"/>
      <c r="GFP98" s="81"/>
      <c r="GFQ98" s="15"/>
      <c r="GFR98" s="82"/>
      <c r="GFT98" s="83"/>
      <c r="GFV98" s="22"/>
      <c r="GFX98" s="18"/>
      <c r="GFZ98" s="19"/>
      <c r="GGF98" s="84"/>
      <c r="GGO98" s="83"/>
      <c r="GGS98" s="81"/>
      <c r="GGT98" s="15"/>
      <c r="GGU98" s="82"/>
      <c r="GGW98" s="83"/>
      <c r="GGY98" s="22"/>
      <c r="GHA98" s="18"/>
      <c r="GHC98" s="19"/>
      <c r="GHI98" s="84"/>
      <c r="GHR98" s="83"/>
      <c r="GHV98" s="81"/>
      <c r="GHW98" s="15"/>
      <c r="GHX98" s="82"/>
      <c r="GHZ98" s="83"/>
      <c r="GIB98" s="22"/>
      <c r="GID98" s="18"/>
      <c r="GIF98" s="19"/>
      <c r="GIL98" s="84"/>
      <c r="GIU98" s="83"/>
      <c r="GIY98" s="81"/>
      <c r="GIZ98" s="15"/>
      <c r="GJA98" s="82"/>
      <c r="GJC98" s="83"/>
      <c r="GJE98" s="22"/>
      <c r="GJG98" s="18"/>
      <c r="GJI98" s="19"/>
      <c r="GJO98" s="84"/>
      <c r="GJX98" s="83"/>
      <c r="GKB98" s="81"/>
      <c r="GKC98" s="15"/>
      <c r="GKD98" s="82"/>
      <c r="GKF98" s="83"/>
      <c r="GKH98" s="22"/>
      <c r="GKJ98" s="18"/>
      <c r="GKL98" s="19"/>
      <c r="GKR98" s="84"/>
      <c r="GLA98" s="83"/>
      <c r="GLE98" s="81"/>
      <c r="GLF98" s="15"/>
      <c r="GLG98" s="82"/>
      <c r="GLI98" s="83"/>
      <c r="GLK98" s="22"/>
      <c r="GLM98" s="18"/>
      <c r="GLO98" s="19"/>
      <c r="GLU98" s="84"/>
      <c r="GMD98" s="83"/>
      <c r="GMH98" s="81"/>
      <c r="GMI98" s="15"/>
      <c r="GMJ98" s="82"/>
      <c r="GML98" s="83"/>
      <c r="GMN98" s="22"/>
      <c r="GMP98" s="18"/>
      <c r="GMR98" s="19"/>
      <c r="GMX98" s="84"/>
      <c r="GNG98" s="83"/>
      <c r="GNK98" s="81"/>
      <c r="GNL98" s="15"/>
      <c r="GNM98" s="82"/>
      <c r="GNO98" s="83"/>
      <c r="GNQ98" s="22"/>
      <c r="GNS98" s="18"/>
      <c r="GNU98" s="19"/>
      <c r="GOA98" s="84"/>
      <c r="GOJ98" s="83"/>
      <c r="GON98" s="81"/>
      <c r="GOO98" s="15"/>
      <c r="GOP98" s="82"/>
      <c r="GOR98" s="83"/>
      <c r="GOT98" s="22"/>
      <c r="GOV98" s="18"/>
      <c r="GOX98" s="19"/>
      <c r="GPD98" s="84"/>
      <c r="GPM98" s="83"/>
      <c r="GPQ98" s="81"/>
      <c r="GPR98" s="15"/>
      <c r="GPS98" s="82"/>
      <c r="GPU98" s="83"/>
      <c r="GPW98" s="22"/>
      <c r="GPY98" s="18"/>
      <c r="GQA98" s="19"/>
      <c r="GQG98" s="84"/>
      <c r="GQP98" s="83"/>
      <c r="GQT98" s="81"/>
      <c r="GQU98" s="15"/>
      <c r="GQV98" s="82"/>
      <c r="GQX98" s="83"/>
      <c r="GQZ98" s="22"/>
      <c r="GRB98" s="18"/>
      <c r="GRD98" s="19"/>
      <c r="GRJ98" s="84"/>
      <c r="GRS98" s="83"/>
      <c r="GRW98" s="81"/>
      <c r="GRX98" s="15"/>
      <c r="GRY98" s="82"/>
      <c r="GSA98" s="83"/>
      <c r="GSC98" s="22"/>
      <c r="GSE98" s="18"/>
      <c r="GSG98" s="19"/>
      <c r="GSM98" s="84"/>
      <c r="GSV98" s="83"/>
      <c r="GSZ98" s="81"/>
      <c r="GTA98" s="15"/>
      <c r="GTB98" s="82"/>
      <c r="GTD98" s="83"/>
      <c r="GTF98" s="22"/>
      <c r="GTH98" s="18"/>
      <c r="GTJ98" s="19"/>
      <c r="GTP98" s="84"/>
      <c r="GTY98" s="83"/>
      <c r="GUC98" s="81"/>
      <c r="GUD98" s="15"/>
      <c r="GUE98" s="82"/>
      <c r="GUG98" s="83"/>
      <c r="GUI98" s="22"/>
      <c r="GUK98" s="18"/>
      <c r="GUM98" s="19"/>
      <c r="GUS98" s="84"/>
      <c r="GVB98" s="83"/>
      <c r="GVF98" s="81"/>
      <c r="GVG98" s="15"/>
      <c r="GVH98" s="82"/>
      <c r="GVJ98" s="83"/>
      <c r="GVL98" s="22"/>
      <c r="GVN98" s="18"/>
      <c r="GVP98" s="19"/>
      <c r="GVV98" s="84"/>
      <c r="GWE98" s="83"/>
      <c r="GWI98" s="81"/>
      <c r="GWJ98" s="15"/>
      <c r="GWK98" s="82"/>
      <c r="GWM98" s="83"/>
      <c r="GWO98" s="22"/>
      <c r="GWQ98" s="18"/>
      <c r="GWS98" s="19"/>
      <c r="GWY98" s="84"/>
      <c r="GXH98" s="83"/>
      <c r="GXL98" s="81"/>
      <c r="GXM98" s="15"/>
      <c r="GXN98" s="82"/>
      <c r="GXP98" s="83"/>
      <c r="GXR98" s="22"/>
      <c r="GXT98" s="18"/>
      <c r="GXV98" s="19"/>
      <c r="GYB98" s="84"/>
      <c r="GYK98" s="83"/>
      <c r="GYO98" s="81"/>
      <c r="GYP98" s="15"/>
      <c r="GYQ98" s="82"/>
      <c r="GYS98" s="83"/>
      <c r="GYU98" s="22"/>
      <c r="GYW98" s="18"/>
      <c r="GYY98" s="19"/>
      <c r="GZE98" s="84"/>
      <c r="GZN98" s="83"/>
      <c r="GZR98" s="81"/>
      <c r="GZS98" s="15"/>
      <c r="GZT98" s="82"/>
      <c r="GZV98" s="83"/>
      <c r="GZX98" s="22"/>
      <c r="GZZ98" s="18"/>
      <c r="HAB98" s="19"/>
      <c r="HAH98" s="84"/>
      <c r="HAQ98" s="83"/>
      <c r="HAU98" s="81"/>
      <c r="HAV98" s="15"/>
      <c r="HAW98" s="82"/>
      <c r="HAY98" s="83"/>
      <c r="HBA98" s="22"/>
      <c r="HBC98" s="18"/>
      <c r="HBE98" s="19"/>
      <c r="HBK98" s="84"/>
      <c r="HBT98" s="83"/>
      <c r="HBX98" s="81"/>
      <c r="HBY98" s="15"/>
      <c r="HBZ98" s="82"/>
      <c r="HCB98" s="83"/>
      <c r="HCD98" s="22"/>
      <c r="HCF98" s="18"/>
      <c r="HCH98" s="19"/>
      <c r="HCN98" s="84"/>
      <c r="HCW98" s="83"/>
      <c r="HDA98" s="81"/>
      <c r="HDB98" s="15"/>
      <c r="HDC98" s="82"/>
      <c r="HDE98" s="83"/>
      <c r="HDG98" s="22"/>
      <c r="HDI98" s="18"/>
      <c r="HDK98" s="19"/>
      <c r="HDQ98" s="84"/>
      <c r="HDZ98" s="83"/>
      <c r="HED98" s="81"/>
      <c r="HEE98" s="15"/>
      <c r="HEF98" s="82"/>
      <c r="HEH98" s="83"/>
      <c r="HEJ98" s="22"/>
      <c r="HEL98" s="18"/>
      <c r="HEN98" s="19"/>
      <c r="HET98" s="84"/>
      <c r="HFC98" s="83"/>
      <c r="HFG98" s="81"/>
      <c r="HFH98" s="15"/>
      <c r="HFI98" s="82"/>
      <c r="HFK98" s="83"/>
      <c r="HFM98" s="22"/>
      <c r="HFO98" s="18"/>
      <c r="HFQ98" s="19"/>
      <c r="HFW98" s="84"/>
      <c r="HGF98" s="83"/>
      <c r="HGJ98" s="81"/>
      <c r="HGK98" s="15"/>
      <c r="HGL98" s="82"/>
      <c r="HGN98" s="83"/>
      <c r="HGP98" s="22"/>
      <c r="HGR98" s="18"/>
      <c r="HGT98" s="19"/>
      <c r="HGZ98" s="84"/>
      <c r="HHI98" s="83"/>
      <c r="HHM98" s="81"/>
      <c r="HHN98" s="15"/>
      <c r="HHO98" s="82"/>
      <c r="HHQ98" s="83"/>
      <c r="HHS98" s="22"/>
      <c r="HHU98" s="18"/>
      <c r="HHW98" s="19"/>
      <c r="HIC98" s="84"/>
      <c r="HIL98" s="83"/>
      <c r="HIP98" s="81"/>
      <c r="HIQ98" s="15"/>
      <c r="HIR98" s="82"/>
      <c r="HIT98" s="83"/>
      <c r="HIV98" s="22"/>
      <c r="HIX98" s="18"/>
      <c r="HIZ98" s="19"/>
      <c r="HJF98" s="84"/>
      <c r="HJO98" s="83"/>
      <c r="HJS98" s="81"/>
      <c r="HJT98" s="15"/>
      <c r="HJU98" s="82"/>
      <c r="HJW98" s="83"/>
      <c r="HJY98" s="22"/>
      <c r="HKA98" s="18"/>
      <c r="HKC98" s="19"/>
      <c r="HKI98" s="84"/>
      <c r="HKR98" s="83"/>
      <c r="HKV98" s="81"/>
      <c r="HKW98" s="15"/>
      <c r="HKX98" s="82"/>
      <c r="HKZ98" s="83"/>
      <c r="HLB98" s="22"/>
      <c r="HLD98" s="18"/>
      <c r="HLF98" s="19"/>
      <c r="HLL98" s="84"/>
      <c r="HLU98" s="83"/>
      <c r="HLY98" s="81"/>
      <c r="HLZ98" s="15"/>
      <c r="HMA98" s="82"/>
      <c r="HMC98" s="83"/>
      <c r="HME98" s="22"/>
      <c r="HMG98" s="18"/>
      <c r="HMI98" s="19"/>
      <c r="HMO98" s="84"/>
      <c r="HMX98" s="83"/>
      <c r="HNB98" s="81"/>
      <c r="HNC98" s="15"/>
      <c r="HND98" s="82"/>
      <c r="HNF98" s="83"/>
      <c r="HNH98" s="22"/>
      <c r="HNJ98" s="18"/>
      <c r="HNL98" s="19"/>
      <c r="HNR98" s="84"/>
      <c r="HOA98" s="83"/>
      <c r="HOE98" s="81"/>
      <c r="HOF98" s="15"/>
      <c r="HOG98" s="82"/>
      <c r="HOI98" s="83"/>
      <c r="HOK98" s="22"/>
      <c r="HOM98" s="18"/>
      <c r="HOO98" s="19"/>
      <c r="HOU98" s="84"/>
      <c r="HPD98" s="83"/>
      <c r="HPH98" s="81"/>
      <c r="HPI98" s="15"/>
      <c r="HPJ98" s="82"/>
      <c r="HPL98" s="83"/>
      <c r="HPN98" s="22"/>
      <c r="HPP98" s="18"/>
      <c r="HPR98" s="19"/>
      <c r="HPX98" s="84"/>
      <c r="HQG98" s="83"/>
      <c r="HQK98" s="81"/>
      <c r="HQL98" s="15"/>
      <c r="HQM98" s="82"/>
      <c r="HQO98" s="83"/>
      <c r="HQQ98" s="22"/>
      <c r="HQS98" s="18"/>
      <c r="HQU98" s="19"/>
      <c r="HRA98" s="84"/>
      <c r="HRJ98" s="83"/>
      <c r="HRN98" s="81"/>
      <c r="HRO98" s="15"/>
      <c r="HRP98" s="82"/>
      <c r="HRR98" s="83"/>
      <c r="HRT98" s="22"/>
      <c r="HRV98" s="18"/>
      <c r="HRX98" s="19"/>
      <c r="HSD98" s="84"/>
      <c r="HSM98" s="83"/>
      <c r="HSQ98" s="81"/>
      <c r="HSR98" s="15"/>
      <c r="HSS98" s="82"/>
      <c r="HSU98" s="83"/>
      <c r="HSW98" s="22"/>
      <c r="HSY98" s="18"/>
      <c r="HTA98" s="19"/>
      <c r="HTG98" s="84"/>
      <c r="HTP98" s="83"/>
      <c r="HTT98" s="81"/>
      <c r="HTU98" s="15"/>
      <c r="HTV98" s="82"/>
      <c r="HTX98" s="83"/>
      <c r="HTZ98" s="22"/>
      <c r="HUB98" s="18"/>
      <c r="HUD98" s="19"/>
      <c r="HUJ98" s="84"/>
      <c r="HUS98" s="83"/>
      <c r="HUW98" s="81"/>
      <c r="HUX98" s="15"/>
      <c r="HUY98" s="82"/>
      <c r="HVA98" s="83"/>
      <c r="HVC98" s="22"/>
      <c r="HVE98" s="18"/>
      <c r="HVG98" s="19"/>
      <c r="HVM98" s="84"/>
      <c r="HVV98" s="83"/>
      <c r="HVZ98" s="81"/>
      <c r="HWA98" s="15"/>
      <c r="HWB98" s="82"/>
      <c r="HWD98" s="83"/>
      <c r="HWF98" s="22"/>
      <c r="HWH98" s="18"/>
      <c r="HWJ98" s="19"/>
      <c r="HWP98" s="84"/>
      <c r="HWY98" s="83"/>
      <c r="HXC98" s="81"/>
      <c r="HXD98" s="15"/>
      <c r="HXE98" s="82"/>
      <c r="HXG98" s="83"/>
      <c r="HXI98" s="22"/>
      <c r="HXK98" s="18"/>
      <c r="HXM98" s="19"/>
      <c r="HXS98" s="84"/>
      <c r="HYB98" s="83"/>
      <c r="HYF98" s="81"/>
      <c r="HYG98" s="15"/>
      <c r="HYH98" s="82"/>
      <c r="HYJ98" s="83"/>
      <c r="HYL98" s="22"/>
      <c r="HYN98" s="18"/>
      <c r="HYP98" s="19"/>
      <c r="HYV98" s="84"/>
      <c r="HZE98" s="83"/>
      <c r="HZI98" s="81"/>
      <c r="HZJ98" s="15"/>
      <c r="HZK98" s="82"/>
      <c r="HZM98" s="83"/>
      <c r="HZO98" s="22"/>
      <c r="HZQ98" s="18"/>
      <c r="HZS98" s="19"/>
      <c r="HZY98" s="84"/>
      <c r="IAH98" s="83"/>
      <c r="IAL98" s="81"/>
      <c r="IAM98" s="15"/>
      <c r="IAN98" s="82"/>
      <c r="IAP98" s="83"/>
      <c r="IAR98" s="22"/>
      <c r="IAT98" s="18"/>
      <c r="IAV98" s="19"/>
      <c r="IBB98" s="84"/>
      <c r="IBK98" s="83"/>
      <c r="IBO98" s="81"/>
      <c r="IBP98" s="15"/>
      <c r="IBQ98" s="82"/>
      <c r="IBS98" s="83"/>
      <c r="IBU98" s="22"/>
      <c r="IBW98" s="18"/>
      <c r="IBY98" s="19"/>
      <c r="ICE98" s="84"/>
      <c r="ICN98" s="83"/>
      <c r="ICR98" s="81"/>
      <c r="ICS98" s="15"/>
      <c r="ICT98" s="82"/>
      <c r="ICV98" s="83"/>
      <c r="ICX98" s="22"/>
      <c r="ICZ98" s="18"/>
      <c r="IDB98" s="19"/>
      <c r="IDH98" s="84"/>
      <c r="IDQ98" s="83"/>
      <c r="IDU98" s="81"/>
      <c r="IDV98" s="15"/>
      <c r="IDW98" s="82"/>
      <c r="IDY98" s="83"/>
      <c r="IEA98" s="22"/>
      <c r="IEC98" s="18"/>
      <c r="IEE98" s="19"/>
      <c r="IEK98" s="84"/>
      <c r="IET98" s="83"/>
      <c r="IEX98" s="81"/>
      <c r="IEY98" s="15"/>
      <c r="IEZ98" s="82"/>
      <c r="IFB98" s="83"/>
      <c r="IFD98" s="22"/>
      <c r="IFF98" s="18"/>
      <c r="IFH98" s="19"/>
      <c r="IFN98" s="84"/>
      <c r="IFW98" s="83"/>
      <c r="IGA98" s="81"/>
      <c r="IGB98" s="15"/>
      <c r="IGC98" s="82"/>
      <c r="IGE98" s="83"/>
      <c r="IGG98" s="22"/>
      <c r="IGI98" s="18"/>
      <c r="IGK98" s="19"/>
      <c r="IGQ98" s="84"/>
      <c r="IGZ98" s="83"/>
      <c r="IHD98" s="81"/>
      <c r="IHE98" s="15"/>
      <c r="IHF98" s="82"/>
      <c r="IHH98" s="83"/>
      <c r="IHJ98" s="22"/>
      <c r="IHL98" s="18"/>
      <c r="IHN98" s="19"/>
      <c r="IHT98" s="84"/>
      <c r="IIC98" s="83"/>
      <c r="IIG98" s="81"/>
      <c r="IIH98" s="15"/>
      <c r="III98" s="82"/>
      <c r="IIK98" s="83"/>
      <c r="IIM98" s="22"/>
      <c r="IIO98" s="18"/>
      <c r="IIQ98" s="19"/>
      <c r="IIW98" s="84"/>
      <c r="IJF98" s="83"/>
      <c r="IJJ98" s="81"/>
      <c r="IJK98" s="15"/>
      <c r="IJL98" s="82"/>
      <c r="IJN98" s="83"/>
      <c r="IJP98" s="22"/>
      <c r="IJR98" s="18"/>
      <c r="IJT98" s="19"/>
      <c r="IJZ98" s="84"/>
      <c r="IKI98" s="83"/>
      <c r="IKM98" s="81"/>
      <c r="IKN98" s="15"/>
      <c r="IKO98" s="82"/>
      <c r="IKQ98" s="83"/>
      <c r="IKS98" s="22"/>
      <c r="IKU98" s="18"/>
      <c r="IKW98" s="19"/>
      <c r="ILC98" s="84"/>
      <c r="ILL98" s="83"/>
      <c r="ILP98" s="81"/>
      <c r="ILQ98" s="15"/>
      <c r="ILR98" s="82"/>
      <c r="ILT98" s="83"/>
      <c r="ILV98" s="22"/>
      <c r="ILX98" s="18"/>
      <c r="ILZ98" s="19"/>
      <c r="IMF98" s="84"/>
      <c r="IMO98" s="83"/>
      <c r="IMS98" s="81"/>
      <c r="IMT98" s="15"/>
      <c r="IMU98" s="82"/>
      <c r="IMW98" s="83"/>
      <c r="IMY98" s="22"/>
      <c r="INA98" s="18"/>
      <c r="INC98" s="19"/>
      <c r="INI98" s="84"/>
      <c r="INR98" s="83"/>
      <c r="INV98" s="81"/>
      <c r="INW98" s="15"/>
      <c r="INX98" s="82"/>
      <c r="INZ98" s="83"/>
      <c r="IOB98" s="22"/>
      <c r="IOD98" s="18"/>
      <c r="IOF98" s="19"/>
      <c r="IOL98" s="84"/>
      <c r="IOU98" s="83"/>
      <c r="IOY98" s="81"/>
      <c r="IOZ98" s="15"/>
      <c r="IPA98" s="82"/>
      <c r="IPC98" s="83"/>
      <c r="IPE98" s="22"/>
      <c r="IPG98" s="18"/>
      <c r="IPI98" s="19"/>
      <c r="IPO98" s="84"/>
      <c r="IPX98" s="83"/>
      <c r="IQB98" s="81"/>
      <c r="IQC98" s="15"/>
      <c r="IQD98" s="82"/>
      <c r="IQF98" s="83"/>
      <c r="IQH98" s="22"/>
      <c r="IQJ98" s="18"/>
      <c r="IQL98" s="19"/>
      <c r="IQR98" s="84"/>
      <c r="IRA98" s="83"/>
      <c r="IRE98" s="81"/>
      <c r="IRF98" s="15"/>
      <c r="IRG98" s="82"/>
      <c r="IRI98" s="83"/>
      <c r="IRK98" s="22"/>
      <c r="IRM98" s="18"/>
      <c r="IRO98" s="19"/>
      <c r="IRU98" s="84"/>
      <c r="ISD98" s="83"/>
      <c r="ISH98" s="81"/>
      <c r="ISI98" s="15"/>
      <c r="ISJ98" s="82"/>
      <c r="ISL98" s="83"/>
      <c r="ISN98" s="22"/>
      <c r="ISP98" s="18"/>
      <c r="ISR98" s="19"/>
      <c r="ISX98" s="84"/>
      <c r="ITG98" s="83"/>
      <c r="ITK98" s="81"/>
      <c r="ITL98" s="15"/>
      <c r="ITM98" s="82"/>
      <c r="ITO98" s="83"/>
      <c r="ITQ98" s="22"/>
      <c r="ITS98" s="18"/>
      <c r="ITU98" s="19"/>
      <c r="IUA98" s="84"/>
      <c r="IUJ98" s="83"/>
      <c r="IUN98" s="81"/>
      <c r="IUO98" s="15"/>
      <c r="IUP98" s="82"/>
      <c r="IUR98" s="83"/>
      <c r="IUT98" s="22"/>
      <c r="IUV98" s="18"/>
      <c r="IUX98" s="19"/>
      <c r="IVD98" s="84"/>
      <c r="IVM98" s="83"/>
      <c r="IVQ98" s="81"/>
      <c r="IVR98" s="15"/>
      <c r="IVS98" s="82"/>
      <c r="IVU98" s="83"/>
      <c r="IVW98" s="22"/>
      <c r="IVY98" s="18"/>
      <c r="IWA98" s="19"/>
      <c r="IWG98" s="84"/>
      <c r="IWP98" s="83"/>
      <c r="IWT98" s="81"/>
      <c r="IWU98" s="15"/>
      <c r="IWV98" s="82"/>
      <c r="IWX98" s="83"/>
      <c r="IWZ98" s="22"/>
      <c r="IXB98" s="18"/>
      <c r="IXD98" s="19"/>
      <c r="IXJ98" s="84"/>
      <c r="IXS98" s="83"/>
      <c r="IXW98" s="81"/>
      <c r="IXX98" s="15"/>
      <c r="IXY98" s="82"/>
      <c r="IYA98" s="83"/>
      <c r="IYC98" s="22"/>
      <c r="IYE98" s="18"/>
      <c r="IYG98" s="19"/>
      <c r="IYM98" s="84"/>
      <c r="IYV98" s="83"/>
      <c r="IYZ98" s="81"/>
      <c r="IZA98" s="15"/>
      <c r="IZB98" s="82"/>
      <c r="IZD98" s="83"/>
      <c r="IZF98" s="22"/>
      <c r="IZH98" s="18"/>
      <c r="IZJ98" s="19"/>
      <c r="IZP98" s="84"/>
      <c r="IZY98" s="83"/>
      <c r="JAC98" s="81"/>
      <c r="JAD98" s="15"/>
      <c r="JAE98" s="82"/>
      <c r="JAG98" s="83"/>
      <c r="JAI98" s="22"/>
      <c r="JAK98" s="18"/>
      <c r="JAM98" s="19"/>
      <c r="JAS98" s="84"/>
      <c r="JBB98" s="83"/>
      <c r="JBF98" s="81"/>
      <c r="JBG98" s="15"/>
      <c r="JBH98" s="82"/>
      <c r="JBJ98" s="83"/>
      <c r="JBL98" s="22"/>
      <c r="JBN98" s="18"/>
      <c r="JBP98" s="19"/>
      <c r="JBV98" s="84"/>
      <c r="JCE98" s="83"/>
      <c r="JCI98" s="81"/>
      <c r="JCJ98" s="15"/>
      <c r="JCK98" s="82"/>
      <c r="JCM98" s="83"/>
      <c r="JCO98" s="22"/>
      <c r="JCQ98" s="18"/>
      <c r="JCS98" s="19"/>
      <c r="JCY98" s="84"/>
      <c r="JDH98" s="83"/>
      <c r="JDL98" s="81"/>
      <c r="JDM98" s="15"/>
      <c r="JDN98" s="82"/>
      <c r="JDP98" s="83"/>
      <c r="JDR98" s="22"/>
      <c r="JDT98" s="18"/>
      <c r="JDV98" s="19"/>
      <c r="JEB98" s="84"/>
      <c r="JEK98" s="83"/>
      <c r="JEO98" s="81"/>
      <c r="JEP98" s="15"/>
      <c r="JEQ98" s="82"/>
      <c r="JES98" s="83"/>
      <c r="JEU98" s="22"/>
      <c r="JEW98" s="18"/>
      <c r="JEY98" s="19"/>
      <c r="JFE98" s="84"/>
      <c r="JFN98" s="83"/>
      <c r="JFR98" s="81"/>
      <c r="JFS98" s="15"/>
      <c r="JFT98" s="82"/>
      <c r="JFV98" s="83"/>
      <c r="JFX98" s="22"/>
      <c r="JFZ98" s="18"/>
      <c r="JGB98" s="19"/>
      <c r="JGH98" s="84"/>
      <c r="JGQ98" s="83"/>
      <c r="JGU98" s="81"/>
      <c r="JGV98" s="15"/>
      <c r="JGW98" s="82"/>
      <c r="JGY98" s="83"/>
      <c r="JHA98" s="22"/>
      <c r="JHC98" s="18"/>
      <c r="JHE98" s="19"/>
      <c r="JHK98" s="84"/>
      <c r="JHT98" s="83"/>
      <c r="JHX98" s="81"/>
      <c r="JHY98" s="15"/>
      <c r="JHZ98" s="82"/>
      <c r="JIB98" s="83"/>
      <c r="JID98" s="22"/>
      <c r="JIF98" s="18"/>
      <c r="JIH98" s="19"/>
      <c r="JIN98" s="84"/>
      <c r="JIW98" s="83"/>
      <c r="JJA98" s="81"/>
      <c r="JJB98" s="15"/>
      <c r="JJC98" s="82"/>
      <c r="JJE98" s="83"/>
      <c r="JJG98" s="22"/>
      <c r="JJI98" s="18"/>
      <c r="JJK98" s="19"/>
      <c r="JJQ98" s="84"/>
      <c r="JJZ98" s="83"/>
      <c r="JKD98" s="81"/>
      <c r="JKE98" s="15"/>
      <c r="JKF98" s="82"/>
      <c r="JKH98" s="83"/>
      <c r="JKJ98" s="22"/>
      <c r="JKL98" s="18"/>
      <c r="JKN98" s="19"/>
      <c r="JKT98" s="84"/>
      <c r="JLC98" s="83"/>
      <c r="JLG98" s="81"/>
      <c r="JLH98" s="15"/>
      <c r="JLI98" s="82"/>
      <c r="JLK98" s="83"/>
      <c r="JLM98" s="22"/>
      <c r="JLO98" s="18"/>
      <c r="JLQ98" s="19"/>
      <c r="JLW98" s="84"/>
      <c r="JMF98" s="83"/>
      <c r="JMJ98" s="81"/>
      <c r="JMK98" s="15"/>
      <c r="JML98" s="82"/>
      <c r="JMN98" s="83"/>
      <c r="JMP98" s="22"/>
      <c r="JMR98" s="18"/>
      <c r="JMT98" s="19"/>
      <c r="JMZ98" s="84"/>
      <c r="JNI98" s="83"/>
      <c r="JNM98" s="81"/>
      <c r="JNN98" s="15"/>
      <c r="JNO98" s="82"/>
      <c r="JNQ98" s="83"/>
      <c r="JNS98" s="22"/>
      <c r="JNU98" s="18"/>
      <c r="JNW98" s="19"/>
      <c r="JOC98" s="84"/>
      <c r="JOL98" s="83"/>
      <c r="JOP98" s="81"/>
      <c r="JOQ98" s="15"/>
      <c r="JOR98" s="82"/>
      <c r="JOT98" s="83"/>
      <c r="JOV98" s="22"/>
      <c r="JOX98" s="18"/>
      <c r="JOZ98" s="19"/>
      <c r="JPF98" s="84"/>
      <c r="JPO98" s="83"/>
      <c r="JPS98" s="81"/>
      <c r="JPT98" s="15"/>
      <c r="JPU98" s="82"/>
      <c r="JPW98" s="83"/>
      <c r="JPY98" s="22"/>
      <c r="JQA98" s="18"/>
      <c r="JQC98" s="19"/>
      <c r="JQI98" s="84"/>
      <c r="JQR98" s="83"/>
      <c r="JQV98" s="81"/>
      <c r="JQW98" s="15"/>
      <c r="JQX98" s="82"/>
      <c r="JQZ98" s="83"/>
      <c r="JRB98" s="22"/>
      <c r="JRD98" s="18"/>
      <c r="JRF98" s="19"/>
      <c r="JRL98" s="84"/>
      <c r="JRU98" s="83"/>
      <c r="JRY98" s="81"/>
      <c r="JRZ98" s="15"/>
      <c r="JSA98" s="82"/>
      <c r="JSC98" s="83"/>
      <c r="JSE98" s="22"/>
      <c r="JSG98" s="18"/>
      <c r="JSI98" s="19"/>
      <c r="JSO98" s="84"/>
      <c r="JSX98" s="83"/>
      <c r="JTB98" s="81"/>
      <c r="JTC98" s="15"/>
      <c r="JTD98" s="82"/>
      <c r="JTF98" s="83"/>
      <c r="JTH98" s="22"/>
      <c r="JTJ98" s="18"/>
      <c r="JTL98" s="19"/>
      <c r="JTR98" s="84"/>
      <c r="JUA98" s="83"/>
      <c r="JUE98" s="81"/>
      <c r="JUF98" s="15"/>
      <c r="JUG98" s="82"/>
      <c r="JUI98" s="83"/>
      <c r="JUK98" s="22"/>
      <c r="JUM98" s="18"/>
      <c r="JUO98" s="19"/>
      <c r="JUU98" s="84"/>
      <c r="JVD98" s="83"/>
      <c r="JVH98" s="81"/>
      <c r="JVI98" s="15"/>
      <c r="JVJ98" s="82"/>
      <c r="JVL98" s="83"/>
      <c r="JVN98" s="22"/>
      <c r="JVP98" s="18"/>
      <c r="JVR98" s="19"/>
      <c r="JVX98" s="84"/>
      <c r="JWG98" s="83"/>
      <c r="JWK98" s="81"/>
      <c r="JWL98" s="15"/>
      <c r="JWM98" s="82"/>
      <c r="JWO98" s="83"/>
      <c r="JWQ98" s="22"/>
      <c r="JWS98" s="18"/>
      <c r="JWU98" s="19"/>
      <c r="JXA98" s="84"/>
      <c r="JXJ98" s="83"/>
      <c r="JXN98" s="81"/>
      <c r="JXO98" s="15"/>
      <c r="JXP98" s="82"/>
      <c r="JXR98" s="83"/>
      <c r="JXT98" s="22"/>
      <c r="JXV98" s="18"/>
      <c r="JXX98" s="19"/>
      <c r="JYD98" s="84"/>
      <c r="JYM98" s="83"/>
      <c r="JYQ98" s="81"/>
      <c r="JYR98" s="15"/>
      <c r="JYS98" s="82"/>
      <c r="JYU98" s="83"/>
      <c r="JYW98" s="22"/>
      <c r="JYY98" s="18"/>
      <c r="JZA98" s="19"/>
      <c r="JZG98" s="84"/>
      <c r="JZP98" s="83"/>
      <c r="JZT98" s="81"/>
      <c r="JZU98" s="15"/>
      <c r="JZV98" s="82"/>
      <c r="JZX98" s="83"/>
      <c r="JZZ98" s="22"/>
      <c r="KAB98" s="18"/>
      <c r="KAD98" s="19"/>
      <c r="KAJ98" s="84"/>
      <c r="KAS98" s="83"/>
      <c r="KAW98" s="81"/>
      <c r="KAX98" s="15"/>
      <c r="KAY98" s="82"/>
      <c r="KBA98" s="83"/>
      <c r="KBC98" s="22"/>
      <c r="KBE98" s="18"/>
      <c r="KBG98" s="19"/>
      <c r="KBM98" s="84"/>
      <c r="KBV98" s="83"/>
      <c r="KBZ98" s="81"/>
      <c r="KCA98" s="15"/>
      <c r="KCB98" s="82"/>
      <c r="KCD98" s="83"/>
      <c r="KCF98" s="22"/>
      <c r="KCH98" s="18"/>
      <c r="KCJ98" s="19"/>
      <c r="KCP98" s="84"/>
      <c r="KCY98" s="83"/>
      <c r="KDC98" s="81"/>
      <c r="KDD98" s="15"/>
      <c r="KDE98" s="82"/>
      <c r="KDG98" s="83"/>
      <c r="KDI98" s="22"/>
      <c r="KDK98" s="18"/>
      <c r="KDM98" s="19"/>
      <c r="KDS98" s="84"/>
      <c r="KEB98" s="83"/>
      <c r="KEF98" s="81"/>
      <c r="KEG98" s="15"/>
      <c r="KEH98" s="82"/>
      <c r="KEJ98" s="83"/>
      <c r="KEL98" s="22"/>
      <c r="KEN98" s="18"/>
      <c r="KEP98" s="19"/>
      <c r="KEV98" s="84"/>
      <c r="KFE98" s="83"/>
      <c r="KFI98" s="81"/>
      <c r="KFJ98" s="15"/>
      <c r="KFK98" s="82"/>
      <c r="KFM98" s="83"/>
      <c r="KFO98" s="22"/>
      <c r="KFQ98" s="18"/>
      <c r="KFS98" s="19"/>
      <c r="KFY98" s="84"/>
      <c r="KGH98" s="83"/>
      <c r="KGL98" s="81"/>
      <c r="KGM98" s="15"/>
      <c r="KGN98" s="82"/>
      <c r="KGP98" s="83"/>
      <c r="KGR98" s="22"/>
      <c r="KGT98" s="18"/>
      <c r="KGV98" s="19"/>
      <c r="KHB98" s="84"/>
      <c r="KHK98" s="83"/>
      <c r="KHO98" s="81"/>
      <c r="KHP98" s="15"/>
      <c r="KHQ98" s="82"/>
      <c r="KHS98" s="83"/>
      <c r="KHU98" s="22"/>
      <c r="KHW98" s="18"/>
      <c r="KHY98" s="19"/>
      <c r="KIE98" s="84"/>
      <c r="KIN98" s="83"/>
      <c r="KIR98" s="81"/>
      <c r="KIS98" s="15"/>
      <c r="KIT98" s="82"/>
      <c r="KIV98" s="83"/>
      <c r="KIX98" s="22"/>
      <c r="KIZ98" s="18"/>
      <c r="KJB98" s="19"/>
      <c r="KJH98" s="84"/>
      <c r="KJQ98" s="83"/>
      <c r="KJU98" s="81"/>
      <c r="KJV98" s="15"/>
      <c r="KJW98" s="82"/>
      <c r="KJY98" s="83"/>
      <c r="KKA98" s="22"/>
      <c r="KKC98" s="18"/>
      <c r="KKE98" s="19"/>
      <c r="KKK98" s="84"/>
      <c r="KKT98" s="83"/>
      <c r="KKX98" s="81"/>
      <c r="KKY98" s="15"/>
      <c r="KKZ98" s="82"/>
      <c r="KLB98" s="83"/>
      <c r="KLD98" s="22"/>
      <c r="KLF98" s="18"/>
      <c r="KLH98" s="19"/>
      <c r="KLN98" s="84"/>
      <c r="KLW98" s="83"/>
      <c r="KMA98" s="81"/>
      <c r="KMB98" s="15"/>
      <c r="KMC98" s="82"/>
      <c r="KME98" s="83"/>
      <c r="KMG98" s="22"/>
      <c r="KMI98" s="18"/>
      <c r="KMK98" s="19"/>
      <c r="KMQ98" s="84"/>
      <c r="KMZ98" s="83"/>
      <c r="KND98" s="81"/>
      <c r="KNE98" s="15"/>
      <c r="KNF98" s="82"/>
      <c r="KNH98" s="83"/>
      <c r="KNJ98" s="22"/>
      <c r="KNL98" s="18"/>
      <c r="KNN98" s="19"/>
      <c r="KNT98" s="84"/>
      <c r="KOC98" s="83"/>
      <c r="KOG98" s="81"/>
      <c r="KOH98" s="15"/>
      <c r="KOI98" s="82"/>
      <c r="KOK98" s="83"/>
      <c r="KOM98" s="22"/>
      <c r="KOO98" s="18"/>
      <c r="KOQ98" s="19"/>
      <c r="KOW98" s="84"/>
      <c r="KPF98" s="83"/>
      <c r="KPJ98" s="81"/>
      <c r="KPK98" s="15"/>
      <c r="KPL98" s="82"/>
      <c r="KPN98" s="83"/>
      <c r="KPP98" s="22"/>
      <c r="KPR98" s="18"/>
      <c r="KPT98" s="19"/>
      <c r="KPZ98" s="84"/>
      <c r="KQI98" s="83"/>
      <c r="KQM98" s="81"/>
      <c r="KQN98" s="15"/>
      <c r="KQO98" s="82"/>
      <c r="KQQ98" s="83"/>
      <c r="KQS98" s="22"/>
      <c r="KQU98" s="18"/>
      <c r="KQW98" s="19"/>
      <c r="KRC98" s="84"/>
      <c r="KRL98" s="83"/>
      <c r="KRP98" s="81"/>
      <c r="KRQ98" s="15"/>
      <c r="KRR98" s="82"/>
      <c r="KRT98" s="83"/>
      <c r="KRV98" s="22"/>
      <c r="KRX98" s="18"/>
      <c r="KRZ98" s="19"/>
      <c r="KSF98" s="84"/>
      <c r="KSO98" s="83"/>
      <c r="KSS98" s="81"/>
      <c r="KST98" s="15"/>
      <c r="KSU98" s="82"/>
      <c r="KSW98" s="83"/>
      <c r="KSY98" s="22"/>
      <c r="KTA98" s="18"/>
      <c r="KTC98" s="19"/>
      <c r="KTI98" s="84"/>
      <c r="KTR98" s="83"/>
      <c r="KTV98" s="81"/>
      <c r="KTW98" s="15"/>
      <c r="KTX98" s="82"/>
      <c r="KTZ98" s="83"/>
      <c r="KUB98" s="22"/>
      <c r="KUD98" s="18"/>
      <c r="KUF98" s="19"/>
      <c r="KUL98" s="84"/>
      <c r="KUU98" s="83"/>
      <c r="KUY98" s="81"/>
      <c r="KUZ98" s="15"/>
      <c r="KVA98" s="82"/>
      <c r="KVC98" s="83"/>
      <c r="KVE98" s="22"/>
      <c r="KVG98" s="18"/>
      <c r="KVI98" s="19"/>
      <c r="KVO98" s="84"/>
      <c r="KVX98" s="83"/>
      <c r="KWB98" s="81"/>
      <c r="KWC98" s="15"/>
      <c r="KWD98" s="82"/>
      <c r="KWF98" s="83"/>
      <c r="KWH98" s="22"/>
      <c r="KWJ98" s="18"/>
      <c r="KWL98" s="19"/>
      <c r="KWR98" s="84"/>
      <c r="KXA98" s="83"/>
      <c r="KXE98" s="81"/>
      <c r="KXF98" s="15"/>
      <c r="KXG98" s="82"/>
      <c r="KXI98" s="83"/>
      <c r="KXK98" s="22"/>
      <c r="KXM98" s="18"/>
      <c r="KXO98" s="19"/>
      <c r="KXU98" s="84"/>
      <c r="KYD98" s="83"/>
      <c r="KYH98" s="81"/>
      <c r="KYI98" s="15"/>
      <c r="KYJ98" s="82"/>
      <c r="KYL98" s="83"/>
      <c r="KYN98" s="22"/>
      <c r="KYP98" s="18"/>
      <c r="KYR98" s="19"/>
      <c r="KYX98" s="84"/>
      <c r="KZG98" s="83"/>
      <c r="KZK98" s="81"/>
      <c r="KZL98" s="15"/>
      <c r="KZM98" s="82"/>
      <c r="KZO98" s="83"/>
      <c r="KZQ98" s="22"/>
      <c r="KZS98" s="18"/>
      <c r="KZU98" s="19"/>
      <c r="LAA98" s="84"/>
      <c r="LAJ98" s="83"/>
      <c r="LAN98" s="81"/>
      <c r="LAO98" s="15"/>
      <c r="LAP98" s="82"/>
      <c r="LAR98" s="83"/>
      <c r="LAT98" s="22"/>
      <c r="LAV98" s="18"/>
      <c r="LAX98" s="19"/>
      <c r="LBD98" s="84"/>
      <c r="LBM98" s="83"/>
      <c r="LBQ98" s="81"/>
      <c r="LBR98" s="15"/>
      <c r="LBS98" s="82"/>
      <c r="LBU98" s="83"/>
      <c r="LBW98" s="22"/>
      <c r="LBY98" s="18"/>
      <c r="LCA98" s="19"/>
      <c r="LCG98" s="84"/>
      <c r="LCP98" s="83"/>
      <c r="LCT98" s="81"/>
      <c r="LCU98" s="15"/>
      <c r="LCV98" s="82"/>
      <c r="LCX98" s="83"/>
      <c r="LCZ98" s="22"/>
      <c r="LDB98" s="18"/>
      <c r="LDD98" s="19"/>
      <c r="LDJ98" s="84"/>
      <c r="LDS98" s="83"/>
      <c r="LDW98" s="81"/>
      <c r="LDX98" s="15"/>
      <c r="LDY98" s="82"/>
      <c r="LEA98" s="83"/>
      <c r="LEC98" s="22"/>
      <c r="LEE98" s="18"/>
      <c r="LEG98" s="19"/>
      <c r="LEM98" s="84"/>
      <c r="LEV98" s="83"/>
      <c r="LEZ98" s="81"/>
      <c r="LFA98" s="15"/>
      <c r="LFB98" s="82"/>
      <c r="LFD98" s="83"/>
      <c r="LFF98" s="22"/>
      <c r="LFH98" s="18"/>
      <c r="LFJ98" s="19"/>
      <c r="LFP98" s="84"/>
      <c r="LFY98" s="83"/>
      <c r="LGC98" s="81"/>
      <c r="LGD98" s="15"/>
      <c r="LGE98" s="82"/>
      <c r="LGG98" s="83"/>
      <c r="LGI98" s="22"/>
      <c r="LGK98" s="18"/>
      <c r="LGM98" s="19"/>
      <c r="LGS98" s="84"/>
      <c r="LHB98" s="83"/>
      <c r="LHF98" s="81"/>
      <c r="LHG98" s="15"/>
      <c r="LHH98" s="82"/>
      <c r="LHJ98" s="83"/>
      <c r="LHL98" s="22"/>
      <c r="LHN98" s="18"/>
      <c r="LHP98" s="19"/>
      <c r="LHV98" s="84"/>
      <c r="LIE98" s="83"/>
      <c r="LII98" s="81"/>
      <c r="LIJ98" s="15"/>
      <c r="LIK98" s="82"/>
      <c r="LIM98" s="83"/>
      <c r="LIO98" s="22"/>
      <c r="LIQ98" s="18"/>
      <c r="LIS98" s="19"/>
      <c r="LIY98" s="84"/>
      <c r="LJH98" s="83"/>
      <c r="LJL98" s="81"/>
      <c r="LJM98" s="15"/>
      <c r="LJN98" s="82"/>
      <c r="LJP98" s="83"/>
      <c r="LJR98" s="22"/>
      <c r="LJT98" s="18"/>
      <c r="LJV98" s="19"/>
      <c r="LKB98" s="84"/>
      <c r="LKK98" s="83"/>
      <c r="LKO98" s="81"/>
      <c r="LKP98" s="15"/>
      <c r="LKQ98" s="82"/>
      <c r="LKS98" s="83"/>
      <c r="LKU98" s="22"/>
      <c r="LKW98" s="18"/>
      <c r="LKY98" s="19"/>
      <c r="LLE98" s="84"/>
      <c r="LLN98" s="83"/>
      <c r="LLR98" s="81"/>
      <c r="LLS98" s="15"/>
      <c r="LLT98" s="82"/>
      <c r="LLV98" s="83"/>
      <c r="LLX98" s="22"/>
      <c r="LLZ98" s="18"/>
      <c r="LMB98" s="19"/>
      <c r="LMH98" s="84"/>
      <c r="LMQ98" s="83"/>
      <c r="LMU98" s="81"/>
      <c r="LMV98" s="15"/>
      <c r="LMW98" s="82"/>
      <c r="LMY98" s="83"/>
      <c r="LNA98" s="22"/>
      <c r="LNC98" s="18"/>
      <c r="LNE98" s="19"/>
      <c r="LNK98" s="84"/>
      <c r="LNT98" s="83"/>
      <c r="LNX98" s="81"/>
      <c r="LNY98" s="15"/>
      <c r="LNZ98" s="82"/>
      <c r="LOB98" s="83"/>
      <c r="LOD98" s="22"/>
      <c r="LOF98" s="18"/>
      <c r="LOH98" s="19"/>
      <c r="LON98" s="84"/>
      <c r="LOW98" s="83"/>
      <c r="LPA98" s="81"/>
      <c r="LPB98" s="15"/>
      <c r="LPC98" s="82"/>
      <c r="LPE98" s="83"/>
      <c r="LPG98" s="22"/>
      <c r="LPI98" s="18"/>
      <c r="LPK98" s="19"/>
      <c r="LPQ98" s="84"/>
      <c r="LPZ98" s="83"/>
      <c r="LQD98" s="81"/>
      <c r="LQE98" s="15"/>
      <c r="LQF98" s="82"/>
      <c r="LQH98" s="83"/>
      <c r="LQJ98" s="22"/>
      <c r="LQL98" s="18"/>
      <c r="LQN98" s="19"/>
      <c r="LQT98" s="84"/>
      <c r="LRC98" s="83"/>
      <c r="LRG98" s="81"/>
      <c r="LRH98" s="15"/>
      <c r="LRI98" s="82"/>
      <c r="LRK98" s="83"/>
      <c r="LRM98" s="22"/>
      <c r="LRO98" s="18"/>
      <c r="LRQ98" s="19"/>
      <c r="LRW98" s="84"/>
      <c r="LSF98" s="83"/>
      <c r="LSJ98" s="81"/>
      <c r="LSK98" s="15"/>
      <c r="LSL98" s="82"/>
      <c r="LSN98" s="83"/>
      <c r="LSP98" s="22"/>
      <c r="LSR98" s="18"/>
      <c r="LST98" s="19"/>
      <c r="LSZ98" s="84"/>
      <c r="LTI98" s="83"/>
      <c r="LTM98" s="81"/>
      <c r="LTN98" s="15"/>
      <c r="LTO98" s="82"/>
      <c r="LTQ98" s="83"/>
      <c r="LTS98" s="22"/>
      <c r="LTU98" s="18"/>
      <c r="LTW98" s="19"/>
      <c r="LUC98" s="84"/>
      <c r="LUL98" s="83"/>
      <c r="LUP98" s="81"/>
      <c r="LUQ98" s="15"/>
      <c r="LUR98" s="82"/>
      <c r="LUT98" s="83"/>
      <c r="LUV98" s="22"/>
      <c r="LUX98" s="18"/>
      <c r="LUZ98" s="19"/>
      <c r="LVF98" s="84"/>
      <c r="LVO98" s="83"/>
      <c r="LVS98" s="81"/>
      <c r="LVT98" s="15"/>
      <c r="LVU98" s="82"/>
      <c r="LVW98" s="83"/>
      <c r="LVY98" s="22"/>
      <c r="LWA98" s="18"/>
      <c r="LWC98" s="19"/>
      <c r="LWI98" s="84"/>
      <c r="LWR98" s="83"/>
      <c r="LWV98" s="81"/>
      <c r="LWW98" s="15"/>
      <c r="LWX98" s="82"/>
      <c r="LWZ98" s="83"/>
      <c r="LXB98" s="22"/>
      <c r="LXD98" s="18"/>
      <c r="LXF98" s="19"/>
      <c r="LXL98" s="84"/>
      <c r="LXU98" s="83"/>
      <c r="LXY98" s="81"/>
      <c r="LXZ98" s="15"/>
      <c r="LYA98" s="82"/>
      <c r="LYC98" s="83"/>
      <c r="LYE98" s="22"/>
      <c r="LYG98" s="18"/>
      <c r="LYI98" s="19"/>
      <c r="LYO98" s="84"/>
      <c r="LYX98" s="83"/>
      <c r="LZB98" s="81"/>
      <c r="LZC98" s="15"/>
      <c r="LZD98" s="82"/>
      <c r="LZF98" s="83"/>
      <c r="LZH98" s="22"/>
      <c r="LZJ98" s="18"/>
      <c r="LZL98" s="19"/>
      <c r="LZR98" s="84"/>
      <c r="MAA98" s="83"/>
      <c r="MAE98" s="81"/>
      <c r="MAF98" s="15"/>
      <c r="MAG98" s="82"/>
      <c r="MAI98" s="83"/>
      <c r="MAK98" s="22"/>
      <c r="MAM98" s="18"/>
      <c r="MAO98" s="19"/>
      <c r="MAU98" s="84"/>
      <c r="MBD98" s="83"/>
      <c r="MBH98" s="81"/>
      <c r="MBI98" s="15"/>
      <c r="MBJ98" s="82"/>
      <c r="MBL98" s="83"/>
      <c r="MBN98" s="22"/>
      <c r="MBP98" s="18"/>
      <c r="MBR98" s="19"/>
      <c r="MBX98" s="84"/>
      <c r="MCG98" s="83"/>
      <c r="MCK98" s="81"/>
      <c r="MCL98" s="15"/>
      <c r="MCM98" s="82"/>
      <c r="MCO98" s="83"/>
      <c r="MCQ98" s="22"/>
      <c r="MCS98" s="18"/>
      <c r="MCU98" s="19"/>
      <c r="MDA98" s="84"/>
      <c r="MDJ98" s="83"/>
      <c r="MDN98" s="81"/>
      <c r="MDO98" s="15"/>
      <c r="MDP98" s="82"/>
      <c r="MDR98" s="83"/>
      <c r="MDT98" s="22"/>
      <c r="MDV98" s="18"/>
      <c r="MDX98" s="19"/>
      <c r="MED98" s="84"/>
      <c r="MEM98" s="83"/>
      <c r="MEQ98" s="81"/>
      <c r="MER98" s="15"/>
      <c r="MES98" s="82"/>
      <c r="MEU98" s="83"/>
      <c r="MEW98" s="22"/>
      <c r="MEY98" s="18"/>
      <c r="MFA98" s="19"/>
      <c r="MFG98" s="84"/>
      <c r="MFP98" s="83"/>
      <c r="MFT98" s="81"/>
      <c r="MFU98" s="15"/>
      <c r="MFV98" s="82"/>
      <c r="MFX98" s="83"/>
      <c r="MFZ98" s="22"/>
      <c r="MGB98" s="18"/>
      <c r="MGD98" s="19"/>
      <c r="MGJ98" s="84"/>
      <c r="MGS98" s="83"/>
      <c r="MGW98" s="81"/>
      <c r="MGX98" s="15"/>
      <c r="MGY98" s="82"/>
      <c r="MHA98" s="83"/>
      <c r="MHC98" s="22"/>
      <c r="MHE98" s="18"/>
      <c r="MHG98" s="19"/>
      <c r="MHM98" s="84"/>
      <c r="MHV98" s="83"/>
      <c r="MHZ98" s="81"/>
      <c r="MIA98" s="15"/>
      <c r="MIB98" s="82"/>
      <c r="MID98" s="83"/>
      <c r="MIF98" s="22"/>
      <c r="MIH98" s="18"/>
      <c r="MIJ98" s="19"/>
      <c r="MIP98" s="84"/>
      <c r="MIY98" s="83"/>
      <c r="MJC98" s="81"/>
      <c r="MJD98" s="15"/>
      <c r="MJE98" s="82"/>
      <c r="MJG98" s="83"/>
      <c r="MJI98" s="22"/>
      <c r="MJK98" s="18"/>
      <c r="MJM98" s="19"/>
      <c r="MJS98" s="84"/>
      <c r="MKB98" s="83"/>
      <c r="MKF98" s="81"/>
      <c r="MKG98" s="15"/>
      <c r="MKH98" s="82"/>
      <c r="MKJ98" s="83"/>
      <c r="MKL98" s="22"/>
      <c r="MKN98" s="18"/>
      <c r="MKP98" s="19"/>
      <c r="MKV98" s="84"/>
      <c r="MLE98" s="83"/>
      <c r="MLI98" s="81"/>
      <c r="MLJ98" s="15"/>
      <c r="MLK98" s="82"/>
      <c r="MLM98" s="83"/>
      <c r="MLO98" s="22"/>
      <c r="MLQ98" s="18"/>
      <c r="MLS98" s="19"/>
      <c r="MLY98" s="84"/>
      <c r="MMH98" s="83"/>
      <c r="MML98" s="81"/>
      <c r="MMM98" s="15"/>
      <c r="MMN98" s="82"/>
      <c r="MMP98" s="83"/>
      <c r="MMR98" s="22"/>
      <c r="MMT98" s="18"/>
      <c r="MMV98" s="19"/>
      <c r="MNB98" s="84"/>
      <c r="MNK98" s="83"/>
      <c r="MNO98" s="81"/>
      <c r="MNP98" s="15"/>
      <c r="MNQ98" s="82"/>
      <c r="MNS98" s="83"/>
      <c r="MNU98" s="22"/>
      <c r="MNW98" s="18"/>
      <c r="MNY98" s="19"/>
      <c r="MOE98" s="84"/>
      <c r="MON98" s="83"/>
      <c r="MOR98" s="81"/>
      <c r="MOS98" s="15"/>
      <c r="MOT98" s="82"/>
      <c r="MOV98" s="83"/>
      <c r="MOX98" s="22"/>
      <c r="MOZ98" s="18"/>
      <c r="MPB98" s="19"/>
      <c r="MPH98" s="84"/>
      <c r="MPQ98" s="83"/>
      <c r="MPU98" s="81"/>
      <c r="MPV98" s="15"/>
      <c r="MPW98" s="82"/>
      <c r="MPY98" s="83"/>
      <c r="MQA98" s="22"/>
      <c r="MQC98" s="18"/>
      <c r="MQE98" s="19"/>
      <c r="MQK98" s="84"/>
      <c r="MQT98" s="83"/>
      <c r="MQX98" s="81"/>
      <c r="MQY98" s="15"/>
      <c r="MQZ98" s="82"/>
      <c r="MRB98" s="83"/>
      <c r="MRD98" s="22"/>
      <c r="MRF98" s="18"/>
      <c r="MRH98" s="19"/>
      <c r="MRN98" s="84"/>
      <c r="MRW98" s="83"/>
      <c r="MSA98" s="81"/>
      <c r="MSB98" s="15"/>
      <c r="MSC98" s="82"/>
      <c r="MSE98" s="83"/>
      <c r="MSG98" s="22"/>
      <c r="MSI98" s="18"/>
      <c r="MSK98" s="19"/>
      <c r="MSQ98" s="84"/>
      <c r="MSZ98" s="83"/>
      <c r="MTD98" s="81"/>
      <c r="MTE98" s="15"/>
      <c r="MTF98" s="82"/>
      <c r="MTH98" s="83"/>
      <c r="MTJ98" s="22"/>
      <c r="MTL98" s="18"/>
      <c r="MTN98" s="19"/>
      <c r="MTT98" s="84"/>
      <c r="MUC98" s="83"/>
      <c r="MUG98" s="81"/>
      <c r="MUH98" s="15"/>
      <c r="MUI98" s="82"/>
      <c r="MUK98" s="83"/>
      <c r="MUM98" s="22"/>
      <c r="MUO98" s="18"/>
      <c r="MUQ98" s="19"/>
      <c r="MUW98" s="84"/>
      <c r="MVF98" s="83"/>
      <c r="MVJ98" s="81"/>
      <c r="MVK98" s="15"/>
      <c r="MVL98" s="82"/>
      <c r="MVN98" s="83"/>
      <c r="MVP98" s="22"/>
      <c r="MVR98" s="18"/>
      <c r="MVT98" s="19"/>
      <c r="MVZ98" s="84"/>
      <c r="MWI98" s="83"/>
      <c r="MWM98" s="81"/>
      <c r="MWN98" s="15"/>
      <c r="MWO98" s="82"/>
      <c r="MWQ98" s="83"/>
      <c r="MWS98" s="22"/>
      <c r="MWU98" s="18"/>
      <c r="MWW98" s="19"/>
      <c r="MXC98" s="84"/>
      <c r="MXL98" s="83"/>
      <c r="MXP98" s="81"/>
      <c r="MXQ98" s="15"/>
      <c r="MXR98" s="82"/>
      <c r="MXT98" s="83"/>
      <c r="MXV98" s="22"/>
      <c r="MXX98" s="18"/>
      <c r="MXZ98" s="19"/>
      <c r="MYF98" s="84"/>
      <c r="MYO98" s="83"/>
      <c r="MYS98" s="81"/>
      <c r="MYT98" s="15"/>
      <c r="MYU98" s="82"/>
      <c r="MYW98" s="83"/>
      <c r="MYY98" s="22"/>
      <c r="MZA98" s="18"/>
      <c r="MZC98" s="19"/>
      <c r="MZI98" s="84"/>
      <c r="MZR98" s="83"/>
      <c r="MZV98" s="81"/>
      <c r="MZW98" s="15"/>
      <c r="MZX98" s="82"/>
      <c r="MZZ98" s="83"/>
      <c r="NAB98" s="22"/>
      <c r="NAD98" s="18"/>
      <c r="NAF98" s="19"/>
      <c r="NAL98" s="84"/>
      <c r="NAU98" s="83"/>
      <c r="NAY98" s="81"/>
      <c r="NAZ98" s="15"/>
      <c r="NBA98" s="82"/>
      <c r="NBC98" s="83"/>
      <c r="NBE98" s="22"/>
      <c r="NBG98" s="18"/>
      <c r="NBI98" s="19"/>
      <c r="NBO98" s="84"/>
      <c r="NBX98" s="83"/>
      <c r="NCB98" s="81"/>
      <c r="NCC98" s="15"/>
      <c r="NCD98" s="82"/>
      <c r="NCF98" s="83"/>
      <c r="NCH98" s="22"/>
      <c r="NCJ98" s="18"/>
      <c r="NCL98" s="19"/>
      <c r="NCR98" s="84"/>
      <c r="NDA98" s="83"/>
      <c r="NDE98" s="81"/>
      <c r="NDF98" s="15"/>
      <c r="NDG98" s="82"/>
      <c r="NDI98" s="83"/>
      <c r="NDK98" s="22"/>
      <c r="NDM98" s="18"/>
      <c r="NDO98" s="19"/>
      <c r="NDU98" s="84"/>
      <c r="NED98" s="83"/>
      <c r="NEH98" s="81"/>
      <c r="NEI98" s="15"/>
      <c r="NEJ98" s="82"/>
      <c r="NEL98" s="83"/>
      <c r="NEN98" s="22"/>
      <c r="NEP98" s="18"/>
      <c r="NER98" s="19"/>
      <c r="NEX98" s="84"/>
      <c r="NFG98" s="83"/>
      <c r="NFK98" s="81"/>
      <c r="NFL98" s="15"/>
      <c r="NFM98" s="82"/>
      <c r="NFO98" s="83"/>
      <c r="NFQ98" s="22"/>
      <c r="NFS98" s="18"/>
      <c r="NFU98" s="19"/>
      <c r="NGA98" s="84"/>
      <c r="NGJ98" s="83"/>
      <c r="NGN98" s="81"/>
      <c r="NGO98" s="15"/>
      <c r="NGP98" s="82"/>
      <c r="NGR98" s="83"/>
      <c r="NGT98" s="22"/>
      <c r="NGV98" s="18"/>
      <c r="NGX98" s="19"/>
      <c r="NHD98" s="84"/>
      <c r="NHM98" s="83"/>
      <c r="NHQ98" s="81"/>
      <c r="NHR98" s="15"/>
      <c r="NHS98" s="82"/>
      <c r="NHU98" s="83"/>
      <c r="NHW98" s="22"/>
      <c r="NHY98" s="18"/>
      <c r="NIA98" s="19"/>
      <c r="NIG98" s="84"/>
      <c r="NIP98" s="83"/>
      <c r="NIT98" s="81"/>
      <c r="NIU98" s="15"/>
      <c r="NIV98" s="82"/>
      <c r="NIX98" s="83"/>
      <c r="NIZ98" s="22"/>
      <c r="NJB98" s="18"/>
      <c r="NJD98" s="19"/>
      <c r="NJJ98" s="84"/>
      <c r="NJS98" s="83"/>
      <c r="NJW98" s="81"/>
      <c r="NJX98" s="15"/>
      <c r="NJY98" s="82"/>
      <c r="NKA98" s="83"/>
      <c r="NKC98" s="22"/>
      <c r="NKE98" s="18"/>
      <c r="NKG98" s="19"/>
      <c r="NKM98" s="84"/>
      <c r="NKV98" s="83"/>
      <c r="NKZ98" s="81"/>
      <c r="NLA98" s="15"/>
      <c r="NLB98" s="82"/>
      <c r="NLD98" s="83"/>
      <c r="NLF98" s="22"/>
      <c r="NLH98" s="18"/>
      <c r="NLJ98" s="19"/>
      <c r="NLP98" s="84"/>
      <c r="NLY98" s="83"/>
      <c r="NMC98" s="81"/>
      <c r="NMD98" s="15"/>
      <c r="NME98" s="82"/>
      <c r="NMG98" s="83"/>
      <c r="NMI98" s="22"/>
      <c r="NMK98" s="18"/>
      <c r="NMM98" s="19"/>
      <c r="NMS98" s="84"/>
      <c r="NNB98" s="83"/>
      <c r="NNF98" s="81"/>
      <c r="NNG98" s="15"/>
      <c r="NNH98" s="82"/>
      <c r="NNJ98" s="83"/>
      <c r="NNL98" s="22"/>
      <c r="NNN98" s="18"/>
      <c r="NNP98" s="19"/>
      <c r="NNV98" s="84"/>
      <c r="NOE98" s="83"/>
      <c r="NOI98" s="81"/>
      <c r="NOJ98" s="15"/>
      <c r="NOK98" s="82"/>
      <c r="NOM98" s="83"/>
      <c r="NOO98" s="22"/>
      <c r="NOQ98" s="18"/>
      <c r="NOS98" s="19"/>
      <c r="NOY98" s="84"/>
      <c r="NPH98" s="83"/>
      <c r="NPL98" s="81"/>
      <c r="NPM98" s="15"/>
      <c r="NPN98" s="82"/>
      <c r="NPP98" s="83"/>
      <c r="NPR98" s="22"/>
      <c r="NPT98" s="18"/>
      <c r="NPV98" s="19"/>
      <c r="NQB98" s="84"/>
      <c r="NQK98" s="83"/>
      <c r="NQO98" s="81"/>
      <c r="NQP98" s="15"/>
      <c r="NQQ98" s="82"/>
      <c r="NQS98" s="83"/>
      <c r="NQU98" s="22"/>
      <c r="NQW98" s="18"/>
      <c r="NQY98" s="19"/>
      <c r="NRE98" s="84"/>
      <c r="NRN98" s="83"/>
      <c r="NRR98" s="81"/>
      <c r="NRS98" s="15"/>
      <c r="NRT98" s="82"/>
      <c r="NRV98" s="83"/>
      <c r="NRX98" s="22"/>
      <c r="NRZ98" s="18"/>
      <c r="NSB98" s="19"/>
      <c r="NSH98" s="84"/>
      <c r="NSQ98" s="83"/>
      <c r="NSU98" s="81"/>
      <c r="NSV98" s="15"/>
      <c r="NSW98" s="82"/>
      <c r="NSY98" s="83"/>
      <c r="NTA98" s="22"/>
      <c r="NTC98" s="18"/>
      <c r="NTE98" s="19"/>
      <c r="NTK98" s="84"/>
      <c r="NTT98" s="83"/>
      <c r="NTX98" s="81"/>
      <c r="NTY98" s="15"/>
      <c r="NTZ98" s="82"/>
      <c r="NUB98" s="83"/>
      <c r="NUD98" s="22"/>
      <c r="NUF98" s="18"/>
      <c r="NUH98" s="19"/>
      <c r="NUN98" s="84"/>
      <c r="NUW98" s="83"/>
      <c r="NVA98" s="81"/>
      <c r="NVB98" s="15"/>
      <c r="NVC98" s="82"/>
      <c r="NVE98" s="83"/>
      <c r="NVG98" s="22"/>
      <c r="NVI98" s="18"/>
      <c r="NVK98" s="19"/>
      <c r="NVQ98" s="84"/>
      <c r="NVZ98" s="83"/>
      <c r="NWD98" s="81"/>
      <c r="NWE98" s="15"/>
      <c r="NWF98" s="82"/>
      <c r="NWH98" s="83"/>
      <c r="NWJ98" s="22"/>
      <c r="NWL98" s="18"/>
      <c r="NWN98" s="19"/>
      <c r="NWT98" s="84"/>
      <c r="NXC98" s="83"/>
      <c r="NXG98" s="81"/>
      <c r="NXH98" s="15"/>
      <c r="NXI98" s="82"/>
      <c r="NXK98" s="83"/>
      <c r="NXM98" s="22"/>
      <c r="NXO98" s="18"/>
      <c r="NXQ98" s="19"/>
      <c r="NXW98" s="84"/>
      <c r="NYF98" s="83"/>
      <c r="NYJ98" s="81"/>
      <c r="NYK98" s="15"/>
      <c r="NYL98" s="82"/>
      <c r="NYN98" s="83"/>
      <c r="NYP98" s="22"/>
      <c r="NYR98" s="18"/>
      <c r="NYT98" s="19"/>
      <c r="NYZ98" s="84"/>
      <c r="NZI98" s="83"/>
      <c r="NZM98" s="81"/>
      <c r="NZN98" s="15"/>
      <c r="NZO98" s="82"/>
      <c r="NZQ98" s="83"/>
      <c r="NZS98" s="22"/>
      <c r="NZU98" s="18"/>
      <c r="NZW98" s="19"/>
      <c r="OAC98" s="84"/>
      <c r="OAL98" s="83"/>
      <c r="OAP98" s="81"/>
      <c r="OAQ98" s="15"/>
      <c r="OAR98" s="82"/>
      <c r="OAT98" s="83"/>
      <c r="OAV98" s="22"/>
      <c r="OAX98" s="18"/>
      <c r="OAZ98" s="19"/>
      <c r="OBF98" s="84"/>
      <c r="OBO98" s="83"/>
      <c r="OBS98" s="81"/>
      <c r="OBT98" s="15"/>
      <c r="OBU98" s="82"/>
      <c r="OBW98" s="83"/>
      <c r="OBY98" s="22"/>
      <c r="OCA98" s="18"/>
      <c r="OCC98" s="19"/>
      <c r="OCI98" s="84"/>
      <c r="OCR98" s="83"/>
      <c r="OCV98" s="81"/>
      <c r="OCW98" s="15"/>
      <c r="OCX98" s="82"/>
      <c r="OCZ98" s="83"/>
      <c r="ODB98" s="22"/>
      <c r="ODD98" s="18"/>
      <c r="ODF98" s="19"/>
      <c r="ODL98" s="84"/>
      <c r="ODU98" s="83"/>
      <c r="ODY98" s="81"/>
      <c r="ODZ98" s="15"/>
      <c r="OEA98" s="82"/>
      <c r="OEC98" s="83"/>
      <c r="OEE98" s="22"/>
      <c r="OEG98" s="18"/>
      <c r="OEI98" s="19"/>
      <c r="OEO98" s="84"/>
      <c r="OEX98" s="83"/>
      <c r="OFB98" s="81"/>
      <c r="OFC98" s="15"/>
      <c r="OFD98" s="82"/>
      <c r="OFF98" s="83"/>
      <c r="OFH98" s="22"/>
      <c r="OFJ98" s="18"/>
      <c r="OFL98" s="19"/>
      <c r="OFR98" s="84"/>
      <c r="OGA98" s="83"/>
      <c r="OGE98" s="81"/>
      <c r="OGF98" s="15"/>
      <c r="OGG98" s="82"/>
      <c r="OGI98" s="83"/>
      <c r="OGK98" s="22"/>
      <c r="OGM98" s="18"/>
      <c r="OGO98" s="19"/>
      <c r="OGU98" s="84"/>
      <c r="OHD98" s="83"/>
      <c r="OHH98" s="81"/>
      <c r="OHI98" s="15"/>
      <c r="OHJ98" s="82"/>
      <c r="OHL98" s="83"/>
      <c r="OHN98" s="22"/>
      <c r="OHP98" s="18"/>
      <c r="OHR98" s="19"/>
      <c r="OHX98" s="84"/>
      <c r="OIG98" s="83"/>
      <c r="OIK98" s="81"/>
      <c r="OIL98" s="15"/>
      <c r="OIM98" s="82"/>
      <c r="OIO98" s="83"/>
      <c r="OIQ98" s="22"/>
      <c r="OIS98" s="18"/>
      <c r="OIU98" s="19"/>
      <c r="OJA98" s="84"/>
      <c r="OJJ98" s="83"/>
      <c r="OJN98" s="81"/>
      <c r="OJO98" s="15"/>
      <c r="OJP98" s="82"/>
      <c r="OJR98" s="83"/>
      <c r="OJT98" s="22"/>
      <c r="OJV98" s="18"/>
      <c r="OJX98" s="19"/>
      <c r="OKD98" s="84"/>
      <c r="OKM98" s="83"/>
      <c r="OKQ98" s="81"/>
      <c r="OKR98" s="15"/>
      <c r="OKS98" s="82"/>
      <c r="OKU98" s="83"/>
      <c r="OKW98" s="22"/>
      <c r="OKY98" s="18"/>
      <c r="OLA98" s="19"/>
      <c r="OLG98" s="84"/>
      <c r="OLP98" s="83"/>
      <c r="OLT98" s="81"/>
      <c r="OLU98" s="15"/>
      <c r="OLV98" s="82"/>
      <c r="OLX98" s="83"/>
      <c r="OLZ98" s="22"/>
      <c r="OMB98" s="18"/>
      <c r="OMD98" s="19"/>
      <c r="OMJ98" s="84"/>
      <c r="OMS98" s="83"/>
      <c r="OMW98" s="81"/>
      <c r="OMX98" s="15"/>
      <c r="OMY98" s="82"/>
      <c r="ONA98" s="83"/>
      <c r="ONC98" s="22"/>
      <c r="ONE98" s="18"/>
      <c r="ONG98" s="19"/>
      <c r="ONM98" s="84"/>
      <c r="ONV98" s="83"/>
      <c r="ONZ98" s="81"/>
      <c r="OOA98" s="15"/>
      <c r="OOB98" s="82"/>
      <c r="OOD98" s="83"/>
      <c r="OOF98" s="22"/>
      <c r="OOH98" s="18"/>
      <c r="OOJ98" s="19"/>
      <c r="OOP98" s="84"/>
      <c r="OOY98" s="83"/>
      <c r="OPC98" s="81"/>
      <c r="OPD98" s="15"/>
      <c r="OPE98" s="82"/>
      <c r="OPG98" s="83"/>
      <c r="OPI98" s="22"/>
      <c r="OPK98" s="18"/>
      <c r="OPM98" s="19"/>
      <c r="OPS98" s="84"/>
      <c r="OQB98" s="83"/>
      <c r="OQF98" s="81"/>
      <c r="OQG98" s="15"/>
      <c r="OQH98" s="82"/>
      <c r="OQJ98" s="83"/>
      <c r="OQL98" s="22"/>
      <c r="OQN98" s="18"/>
      <c r="OQP98" s="19"/>
      <c r="OQV98" s="84"/>
      <c r="ORE98" s="83"/>
      <c r="ORI98" s="81"/>
      <c r="ORJ98" s="15"/>
      <c r="ORK98" s="82"/>
      <c r="ORM98" s="83"/>
      <c r="ORO98" s="22"/>
      <c r="ORQ98" s="18"/>
      <c r="ORS98" s="19"/>
      <c r="ORY98" s="84"/>
      <c r="OSH98" s="83"/>
      <c r="OSL98" s="81"/>
      <c r="OSM98" s="15"/>
      <c r="OSN98" s="82"/>
      <c r="OSP98" s="83"/>
      <c r="OSR98" s="22"/>
      <c r="OST98" s="18"/>
      <c r="OSV98" s="19"/>
      <c r="OTB98" s="84"/>
      <c r="OTK98" s="83"/>
      <c r="OTO98" s="81"/>
      <c r="OTP98" s="15"/>
      <c r="OTQ98" s="82"/>
      <c r="OTS98" s="83"/>
      <c r="OTU98" s="22"/>
      <c r="OTW98" s="18"/>
      <c r="OTY98" s="19"/>
      <c r="OUE98" s="84"/>
      <c r="OUN98" s="83"/>
      <c r="OUR98" s="81"/>
      <c r="OUS98" s="15"/>
      <c r="OUT98" s="82"/>
      <c r="OUV98" s="83"/>
      <c r="OUX98" s="22"/>
      <c r="OUZ98" s="18"/>
      <c r="OVB98" s="19"/>
      <c r="OVH98" s="84"/>
      <c r="OVQ98" s="83"/>
      <c r="OVU98" s="81"/>
      <c r="OVV98" s="15"/>
      <c r="OVW98" s="82"/>
      <c r="OVY98" s="83"/>
      <c r="OWA98" s="22"/>
      <c r="OWC98" s="18"/>
      <c r="OWE98" s="19"/>
      <c r="OWK98" s="84"/>
      <c r="OWT98" s="83"/>
      <c r="OWX98" s="81"/>
      <c r="OWY98" s="15"/>
      <c r="OWZ98" s="82"/>
      <c r="OXB98" s="83"/>
      <c r="OXD98" s="22"/>
      <c r="OXF98" s="18"/>
      <c r="OXH98" s="19"/>
      <c r="OXN98" s="84"/>
      <c r="OXW98" s="83"/>
      <c r="OYA98" s="81"/>
      <c r="OYB98" s="15"/>
      <c r="OYC98" s="82"/>
      <c r="OYE98" s="83"/>
      <c r="OYG98" s="22"/>
      <c r="OYI98" s="18"/>
      <c r="OYK98" s="19"/>
      <c r="OYQ98" s="84"/>
      <c r="OYZ98" s="83"/>
      <c r="OZD98" s="81"/>
      <c r="OZE98" s="15"/>
      <c r="OZF98" s="82"/>
      <c r="OZH98" s="83"/>
      <c r="OZJ98" s="22"/>
      <c r="OZL98" s="18"/>
      <c r="OZN98" s="19"/>
      <c r="OZT98" s="84"/>
      <c r="PAC98" s="83"/>
      <c r="PAG98" s="81"/>
      <c r="PAH98" s="15"/>
      <c r="PAI98" s="82"/>
      <c r="PAK98" s="83"/>
      <c r="PAM98" s="22"/>
      <c r="PAO98" s="18"/>
      <c r="PAQ98" s="19"/>
      <c r="PAW98" s="84"/>
      <c r="PBF98" s="83"/>
      <c r="PBJ98" s="81"/>
      <c r="PBK98" s="15"/>
      <c r="PBL98" s="82"/>
      <c r="PBN98" s="83"/>
      <c r="PBP98" s="22"/>
      <c r="PBR98" s="18"/>
      <c r="PBT98" s="19"/>
      <c r="PBZ98" s="84"/>
      <c r="PCI98" s="83"/>
      <c r="PCM98" s="81"/>
      <c r="PCN98" s="15"/>
      <c r="PCO98" s="82"/>
      <c r="PCQ98" s="83"/>
      <c r="PCS98" s="22"/>
      <c r="PCU98" s="18"/>
      <c r="PCW98" s="19"/>
      <c r="PDC98" s="84"/>
      <c r="PDL98" s="83"/>
      <c r="PDP98" s="81"/>
      <c r="PDQ98" s="15"/>
      <c r="PDR98" s="82"/>
      <c r="PDT98" s="83"/>
      <c r="PDV98" s="22"/>
      <c r="PDX98" s="18"/>
      <c r="PDZ98" s="19"/>
      <c r="PEF98" s="84"/>
      <c r="PEO98" s="83"/>
      <c r="PES98" s="81"/>
      <c r="PET98" s="15"/>
      <c r="PEU98" s="82"/>
      <c r="PEW98" s="83"/>
      <c r="PEY98" s="22"/>
      <c r="PFA98" s="18"/>
      <c r="PFC98" s="19"/>
      <c r="PFI98" s="84"/>
      <c r="PFR98" s="83"/>
      <c r="PFV98" s="81"/>
      <c r="PFW98" s="15"/>
      <c r="PFX98" s="82"/>
      <c r="PFZ98" s="83"/>
      <c r="PGB98" s="22"/>
      <c r="PGD98" s="18"/>
      <c r="PGF98" s="19"/>
      <c r="PGL98" s="84"/>
      <c r="PGU98" s="83"/>
      <c r="PGY98" s="81"/>
      <c r="PGZ98" s="15"/>
      <c r="PHA98" s="82"/>
      <c r="PHC98" s="83"/>
      <c r="PHE98" s="22"/>
      <c r="PHG98" s="18"/>
      <c r="PHI98" s="19"/>
      <c r="PHO98" s="84"/>
      <c r="PHX98" s="83"/>
      <c r="PIB98" s="81"/>
      <c r="PIC98" s="15"/>
      <c r="PID98" s="82"/>
      <c r="PIF98" s="83"/>
      <c r="PIH98" s="22"/>
      <c r="PIJ98" s="18"/>
      <c r="PIL98" s="19"/>
      <c r="PIR98" s="84"/>
      <c r="PJA98" s="83"/>
      <c r="PJE98" s="81"/>
      <c r="PJF98" s="15"/>
      <c r="PJG98" s="82"/>
      <c r="PJI98" s="83"/>
      <c r="PJK98" s="22"/>
      <c r="PJM98" s="18"/>
      <c r="PJO98" s="19"/>
      <c r="PJU98" s="84"/>
      <c r="PKD98" s="83"/>
      <c r="PKH98" s="81"/>
      <c r="PKI98" s="15"/>
      <c r="PKJ98" s="82"/>
      <c r="PKL98" s="83"/>
      <c r="PKN98" s="22"/>
      <c r="PKP98" s="18"/>
      <c r="PKR98" s="19"/>
      <c r="PKX98" s="84"/>
      <c r="PLG98" s="83"/>
      <c r="PLK98" s="81"/>
      <c r="PLL98" s="15"/>
      <c r="PLM98" s="82"/>
      <c r="PLO98" s="83"/>
      <c r="PLQ98" s="22"/>
      <c r="PLS98" s="18"/>
      <c r="PLU98" s="19"/>
      <c r="PMA98" s="84"/>
      <c r="PMJ98" s="83"/>
      <c r="PMN98" s="81"/>
      <c r="PMO98" s="15"/>
      <c r="PMP98" s="82"/>
      <c r="PMR98" s="83"/>
      <c r="PMT98" s="22"/>
      <c r="PMV98" s="18"/>
      <c r="PMX98" s="19"/>
      <c r="PND98" s="84"/>
      <c r="PNM98" s="83"/>
      <c r="PNQ98" s="81"/>
      <c r="PNR98" s="15"/>
      <c r="PNS98" s="82"/>
      <c r="PNU98" s="83"/>
      <c r="PNW98" s="22"/>
      <c r="PNY98" s="18"/>
      <c r="POA98" s="19"/>
      <c r="POG98" s="84"/>
      <c r="POP98" s="83"/>
      <c r="POT98" s="81"/>
      <c r="POU98" s="15"/>
      <c r="POV98" s="82"/>
      <c r="POX98" s="83"/>
      <c r="POZ98" s="22"/>
      <c r="PPB98" s="18"/>
      <c r="PPD98" s="19"/>
      <c r="PPJ98" s="84"/>
      <c r="PPS98" s="83"/>
      <c r="PPW98" s="81"/>
      <c r="PPX98" s="15"/>
      <c r="PPY98" s="82"/>
      <c r="PQA98" s="83"/>
      <c r="PQC98" s="22"/>
      <c r="PQE98" s="18"/>
      <c r="PQG98" s="19"/>
      <c r="PQM98" s="84"/>
      <c r="PQV98" s="83"/>
      <c r="PQZ98" s="81"/>
      <c r="PRA98" s="15"/>
      <c r="PRB98" s="82"/>
      <c r="PRD98" s="83"/>
      <c r="PRF98" s="22"/>
      <c r="PRH98" s="18"/>
      <c r="PRJ98" s="19"/>
      <c r="PRP98" s="84"/>
      <c r="PRY98" s="83"/>
      <c r="PSC98" s="81"/>
      <c r="PSD98" s="15"/>
      <c r="PSE98" s="82"/>
      <c r="PSG98" s="83"/>
      <c r="PSI98" s="22"/>
      <c r="PSK98" s="18"/>
      <c r="PSM98" s="19"/>
      <c r="PSS98" s="84"/>
      <c r="PTB98" s="83"/>
      <c r="PTF98" s="81"/>
      <c r="PTG98" s="15"/>
      <c r="PTH98" s="82"/>
      <c r="PTJ98" s="83"/>
      <c r="PTL98" s="22"/>
      <c r="PTN98" s="18"/>
      <c r="PTP98" s="19"/>
      <c r="PTV98" s="84"/>
      <c r="PUE98" s="83"/>
      <c r="PUI98" s="81"/>
      <c r="PUJ98" s="15"/>
      <c r="PUK98" s="82"/>
      <c r="PUM98" s="83"/>
      <c r="PUO98" s="22"/>
      <c r="PUQ98" s="18"/>
      <c r="PUS98" s="19"/>
      <c r="PUY98" s="84"/>
      <c r="PVH98" s="83"/>
      <c r="PVL98" s="81"/>
      <c r="PVM98" s="15"/>
      <c r="PVN98" s="82"/>
      <c r="PVP98" s="83"/>
      <c r="PVR98" s="22"/>
      <c r="PVT98" s="18"/>
      <c r="PVV98" s="19"/>
      <c r="PWB98" s="84"/>
      <c r="PWK98" s="83"/>
      <c r="PWO98" s="81"/>
      <c r="PWP98" s="15"/>
      <c r="PWQ98" s="82"/>
      <c r="PWS98" s="83"/>
      <c r="PWU98" s="22"/>
      <c r="PWW98" s="18"/>
      <c r="PWY98" s="19"/>
      <c r="PXE98" s="84"/>
      <c r="PXN98" s="83"/>
      <c r="PXR98" s="81"/>
      <c r="PXS98" s="15"/>
      <c r="PXT98" s="82"/>
      <c r="PXV98" s="83"/>
      <c r="PXX98" s="22"/>
      <c r="PXZ98" s="18"/>
      <c r="PYB98" s="19"/>
      <c r="PYH98" s="84"/>
      <c r="PYQ98" s="83"/>
      <c r="PYU98" s="81"/>
      <c r="PYV98" s="15"/>
      <c r="PYW98" s="82"/>
      <c r="PYY98" s="83"/>
      <c r="PZA98" s="22"/>
      <c r="PZC98" s="18"/>
      <c r="PZE98" s="19"/>
      <c r="PZK98" s="84"/>
      <c r="PZT98" s="83"/>
      <c r="PZX98" s="81"/>
      <c r="PZY98" s="15"/>
      <c r="PZZ98" s="82"/>
      <c r="QAB98" s="83"/>
      <c r="QAD98" s="22"/>
      <c r="QAF98" s="18"/>
      <c r="QAH98" s="19"/>
      <c r="QAN98" s="84"/>
      <c r="QAW98" s="83"/>
      <c r="QBA98" s="81"/>
      <c r="QBB98" s="15"/>
      <c r="QBC98" s="82"/>
      <c r="QBE98" s="83"/>
      <c r="QBG98" s="22"/>
      <c r="QBI98" s="18"/>
      <c r="QBK98" s="19"/>
      <c r="QBQ98" s="84"/>
      <c r="QBZ98" s="83"/>
      <c r="QCD98" s="81"/>
      <c r="QCE98" s="15"/>
      <c r="QCF98" s="82"/>
      <c r="QCH98" s="83"/>
      <c r="QCJ98" s="22"/>
      <c r="QCL98" s="18"/>
      <c r="QCN98" s="19"/>
      <c r="QCT98" s="84"/>
      <c r="QDC98" s="83"/>
      <c r="QDG98" s="81"/>
      <c r="QDH98" s="15"/>
      <c r="QDI98" s="82"/>
      <c r="QDK98" s="83"/>
      <c r="QDM98" s="22"/>
      <c r="QDO98" s="18"/>
      <c r="QDQ98" s="19"/>
      <c r="QDW98" s="84"/>
      <c r="QEF98" s="83"/>
      <c r="QEJ98" s="81"/>
      <c r="QEK98" s="15"/>
      <c r="QEL98" s="82"/>
      <c r="QEN98" s="83"/>
      <c r="QEP98" s="22"/>
      <c r="QER98" s="18"/>
      <c r="QET98" s="19"/>
      <c r="QEZ98" s="84"/>
      <c r="QFI98" s="83"/>
      <c r="QFM98" s="81"/>
      <c r="QFN98" s="15"/>
      <c r="QFO98" s="82"/>
      <c r="QFQ98" s="83"/>
      <c r="QFS98" s="22"/>
      <c r="QFU98" s="18"/>
      <c r="QFW98" s="19"/>
      <c r="QGC98" s="84"/>
      <c r="QGL98" s="83"/>
      <c r="QGP98" s="81"/>
      <c r="QGQ98" s="15"/>
      <c r="QGR98" s="82"/>
      <c r="QGT98" s="83"/>
      <c r="QGV98" s="22"/>
      <c r="QGX98" s="18"/>
      <c r="QGZ98" s="19"/>
      <c r="QHF98" s="84"/>
      <c r="QHO98" s="83"/>
      <c r="QHS98" s="81"/>
      <c r="QHT98" s="15"/>
      <c r="QHU98" s="82"/>
      <c r="QHW98" s="83"/>
      <c r="QHY98" s="22"/>
      <c r="QIA98" s="18"/>
      <c r="QIC98" s="19"/>
      <c r="QII98" s="84"/>
      <c r="QIR98" s="83"/>
      <c r="QIV98" s="81"/>
      <c r="QIW98" s="15"/>
      <c r="QIX98" s="82"/>
      <c r="QIZ98" s="83"/>
      <c r="QJB98" s="22"/>
      <c r="QJD98" s="18"/>
      <c r="QJF98" s="19"/>
      <c r="QJL98" s="84"/>
      <c r="QJU98" s="83"/>
      <c r="QJY98" s="81"/>
      <c r="QJZ98" s="15"/>
      <c r="QKA98" s="82"/>
      <c r="QKC98" s="83"/>
      <c r="QKE98" s="22"/>
      <c r="QKG98" s="18"/>
      <c r="QKI98" s="19"/>
      <c r="QKO98" s="84"/>
      <c r="QKX98" s="83"/>
      <c r="QLB98" s="81"/>
      <c r="QLC98" s="15"/>
      <c r="QLD98" s="82"/>
      <c r="QLF98" s="83"/>
      <c r="QLH98" s="22"/>
      <c r="QLJ98" s="18"/>
      <c r="QLL98" s="19"/>
      <c r="QLR98" s="84"/>
      <c r="QMA98" s="83"/>
      <c r="QME98" s="81"/>
      <c r="QMF98" s="15"/>
      <c r="QMG98" s="82"/>
      <c r="QMI98" s="83"/>
      <c r="QMK98" s="22"/>
      <c r="QMM98" s="18"/>
      <c r="QMO98" s="19"/>
      <c r="QMU98" s="84"/>
      <c r="QND98" s="83"/>
      <c r="QNH98" s="81"/>
      <c r="QNI98" s="15"/>
      <c r="QNJ98" s="82"/>
      <c r="QNL98" s="83"/>
      <c r="QNN98" s="22"/>
      <c r="QNP98" s="18"/>
      <c r="QNR98" s="19"/>
      <c r="QNX98" s="84"/>
      <c r="QOG98" s="83"/>
      <c r="QOK98" s="81"/>
      <c r="QOL98" s="15"/>
      <c r="QOM98" s="82"/>
      <c r="QOO98" s="83"/>
      <c r="QOQ98" s="22"/>
      <c r="QOS98" s="18"/>
      <c r="QOU98" s="19"/>
      <c r="QPA98" s="84"/>
      <c r="QPJ98" s="83"/>
      <c r="QPN98" s="81"/>
      <c r="QPO98" s="15"/>
      <c r="QPP98" s="82"/>
      <c r="QPR98" s="83"/>
      <c r="QPT98" s="22"/>
      <c r="QPV98" s="18"/>
      <c r="QPX98" s="19"/>
      <c r="QQD98" s="84"/>
      <c r="QQM98" s="83"/>
      <c r="QQQ98" s="81"/>
      <c r="QQR98" s="15"/>
      <c r="QQS98" s="82"/>
      <c r="QQU98" s="83"/>
      <c r="QQW98" s="22"/>
      <c r="QQY98" s="18"/>
      <c r="QRA98" s="19"/>
      <c r="QRG98" s="84"/>
      <c r="QRP98" s="83"/>
      <c r="QRT98" s="81"/>
      <c r="QRU98" s="15"/>
      <c r="QRV98" s="82"/>
      <c r="QRX98" s="83"/>
      <c r="QRZ98" s="22"/>
      <c r="QSB98" s="18"/>
      <c r="QSD98" s="19"/>
      <c r="QSJ98" s="84"/>
      <c r="QSS98" s="83"/>
      <c r="QSW98" s="81"/>
      <c r="QSX98" s="15"/>
      <c r="QSY98" s="82"/>
      <c r="QTA98" s="83"/>
      <c r="QTC98" s="22"/>
      <c r="QTE98" s="18"/>
      <c r="QTG98" s="19"/>
      <c r="QTM98" s="84"/>
      <c r="QTV98" s="83"/>
      <c r="QTZ98" s="81"/>
      <c r="QUA98" s="15"/>
      <c r="QUB98" s="82"/>
      <c r="QUD98" s="83"/>
      <c r="QUF98" s="22"/>
      <c r="QUH98" s="18"/>
      <c r="QUJ98" s="19"/>
      <c r="QUP98" s="84"/>
      <c r="QUY98" s="83"/>
      <c r="QVC98" s="81"/>
      <c r="QVD98" s="15"/>
      <c r="QVE98" s="82"/>
      <c r="QVG98" s="83"/>
      <c r="QVI98" s="22"/>
      <c r="QVK98" s="18"/>
      <c r="QVM98" s="19"/>
      <c r="QVS98" s="84"/>
      <c r="QWB98" s="83"/>
      <c r="QWF98" s="81"/>
      <c r="QWG98" s="15"/>
      <c r="QWH98" s="82"/>
      <c r="QWJ98" s="83"/>
      <c r="QWL98" s="22"/>
      <c r="QWN98" s="18"/>
      <c r="QWP98" s="19"/>
      <c r="QWV98" s="84"/>
      <c r="QXE98" s="83"/>
      <c r="QXI98" s="81"/>
      <c r="QXJ98" s="15"/>
      <c r="QXK98" s="82"/>
      <c r="QXM98" s="83"/>
      <c r="QXO98" s="22"/>
      <c r="QXQ98" s="18"/>
      <c r="QXS98" s="19"/>
      <c r="QXY98" s="84"/>
      <c r="QYH98" s="83"/>
      <c r="QYL98" s="81"/>
      <c r="QYM98" s="15"/>
      <c r="QYN98" s="82"/>
      <c r="QYP98" s="83"/>
      <c r="QYR98" s="22"/>
      <c r="QYT98" s="18"/>
      <c r="QYV98" s="19"/>
      <c r="QZB98" s="84"/>
      <c r="QZK98" s="83"/>
      <c r="QZO98" s="81"/>
      <c r="QZP98" s="15"/>
      <c r="QZQ98" s="82"/>
      <c r="QZS98" s="83"/>
      <c r="QZU98" s="22"/>
      <c r="QZW98" s="18"/>
      <c r="QZY98" s="19"/>
      <c r="RAE98" s="84"/>
      <c r="RAN98" s="83"/>
      <c r="RAR98" s="81"/>
      <c r="RAS98" s="15"/>
      <c r="RAT98" s="82"/>
      <c r="RAV98" s="83"/>
      <c r="RAX98" s="22"/>
      <c r="RAZ98" s="18"/>
      <c r="RBB98" s="19"/>
      <c r="RBH98" s="84"/>
      <c r="RBQ98" s="83"/>
      <c r="RBU98" s="81"/>
      <c r="RBV98" s="15"/>
      <c r="RBW98" s="82"/>
      <c r="RBY98" s="83"/>
      <c r="RCA98" s="22"/>
      <c r="RCC98" s="18"/>
      <c r="RCE98" s="19"/>
      <c r="RCK98" s="84"/>
      <c r="RCT98" s="83"/>
      <c r="RCX98" s="81"/>
      <c r="RCY98" s="15"/>
      <c r="RCZ98" s="82"/>
      <c r="RDB98" s="83"/>
      <c r="RDD98" s="22"/>
      <c r="RDF98" s="18"/>
      <c r="RDH98" s="19"/>
      <c r="RDN98" s="84"/>
      <c r="RDW98" s="83"/>
      <c r="REA98" s="81"/>
      <c r="REB98" s="15"/>
      <c r="REC98" s="82"/>
      <c r="REE98" s="83"/>
      <c r="REG98" s="22"/>
      <c r="REI98" s="18"/>
      <c r="REK98" s="19"/>
      <c r="REQ98" s="84"/>
      <c r="REZ98" s="83"/>
      <c r="RFD98" s="81"/>
      <c r="RFE98" s="15"/>
      <c r="RFF98" s="82"/>
      <c r="RFH98" s="83"/>
      <c r="RFJ98" s="22"/>
      <c r="RFL98" s="18"/>
      <c r="RFN98" s="19"/>
      <c r="RFT98" s="84"/>
      <c r="RGC98" s="83"/>
      <c r="RGG98" s="81"/>
      <c r="RGH98" s="15"/>
      <c r="RGI98" s="82"/>
      <c r="RGK98" s="83"/>
      <c r="RGM98" s="22"/>
      <c r="RGO98" s="18"/>
      <c r="RGQ98" s="19"/>
      <c r="RGW98" s="84"/>
      <c r="RHF98" s="83"/>
      <c r="RHJ98" s="81"/>
      <c r="RHK98" s="15"/>
      <c r="RHL98" s="82"/>
      <c r="RHN98" s="83"/>
      <c r="RHP98" s="22"/>
      <c r="RHR98" s="18"/>
      <c r="RHT98" s="19"/>
      <c r="RHZ98" s="84"/>
      <c r="RII98" s="83"/>
      <c r="RIM98" s="81"/>
      <c r="RIN98" s="15"/>
      <c r="RIO98" s="82"/>
      <c r="RIQ98" s="83"/>
      <c r="RIS98" s="22"/>
      <c r="RIU98" s="18"/>
      <c r="RIW98" s="19"/>
      <c r="RJC98" s="84"/>
      <c r="RJL98" s="83"/>
      <c r="RJP98" s="81"/>
      <c r="RJQ98" s="15"/>
      <c r="RJR98" s="82"/>
      <c r="RJT98" s="83"/>
      <c r="RJV98" s="22"/>
      <c r="RJX98" s="18"/>
      <c r="RJZ98" s="19"/>
      <c r="RKF98" s="84"/>
      <c r="RKO98" s="83"/>
      <c r="RKS98" s="81"/>
      <c r="RKT98" s="15"/>
      <c r="RKU98" s="82"/>
      <c r="RKW98" s="83"/>
      <c r="RKY98" s="22"/>
      <c r="RLA98" s="18"/>
      <c r="RLC98" s="19"/>
      <c r="RLI98" s="84"/>
      <c r="RLR98" s="83"/>
      <c r="RLV98" s="81"/>
      <c r="RLW98" s="15"/>
      <c r="RLX98" s="82"/>
      <c r="RLZ98" s="83"/>
      <c r="RMB98" s="22"/>
      <c r="RMD98" s="18"/>
      <c r="RMF98" s="19"/>
      <c r="RML98" s="84"/>
      <c r="RMU98" s="83"/>
      <c r="RMY98" s="81"/>
      <c r="RMZ98" s="15"/>
      <c r="RNA98" s="82"/>
      <c r="RNC98" s="83"/>
      <c r="RNE98" s="22"/>
      <c r="RNG98" s="18"/>
      <c r="RNI98" s="19"/>
      <c r="RNO98" s="84"/>
      <c r="RNX98" s="83"/>
      <c r="ROB98" s="81"/>
      <c r="ROC98" s="15"/>
      <c r="ROD98" s="82"/>
      <c r="ROF98" s="83"/>
      <c r="ROH98" s="22"/>
      <c r="ROJ98" s="18"/>
      <c r="ROL98" s="19"/>
      <c r="ROR98" s="84"/>
      <c r="RPA98" s="83"/>
      <c r="RPE98" s="81"/>
      <c r="RPF98" s="15"/>
      <c r="RPG98" s="82"/>
      <c r="RPI98" s="83"/>
      <c r="RPK98" s="22"/>
      <c r="RPM98" s="18"/>
      <c r="RPO98" s="19"/>
      <c r="RPU98" s="84"/>
      <c r="RQD98" s="83"/>
      <c r="RQH98" s="81"/>
      <c r="RQI98" s="15"/>
      <c r="RQJ98" s="82"/>
      <c r="RQL98" s="83"/>
      <c r="RQN98" s="22"/>
      <c r="RQP98" s="18"/>
      <c r="RQR98" s="19"/>
      <c r="RQX98" s="84"/>
      <c r="RRG98" s="83"/>
      <c r="RRK98" s="81"/>
      <c r="RRL98" s="15"/>
      <c r="RRM98" s="82"/>
      <c r="RRO98" s="83"/>
      <c r="RRQ98" s="22"/>
      <c r="RRS98" s="18"/>
      <c r="RRU98" s="19"/>
      <c r="RSA98" s="84"/>
      <c r="RSJ98" s="83"/>
      <c r="RSN98" s="81"/>
      <c r="RSO98" s="15"/>
      <c r="RSP98" s="82"/>
      <c r="RSR98" s="83"/>
      <c r="RST98" s="22"/>
      <c r="RSV98" s="18"/>
      <c r="RSX98" s="19"/>
      <c r="RTD98" s="84"/>
      <c r="RTM98" s="83"/>
      <c r="RTQ98" s="81"/>
      <c r="RTR98" s="15"/>
      <c r="RTS98" s="82"/>
      <c r="RTU98" s="83"/>
      <c r="RTW98" s="22"/>
      <c r="RTY98" s="18"/>
      <c r="RUA98" s="19"/>
      <c r="RUG98" s="84"/>
      <c r="RUP98" s="83"/>
      <c r="RUT98" s="81"/>
      <c r="RUU98" s="15"/>
      <c r="RUV98" s="82"/>
      <c r="RUX98" s="83"/>
      <c r="RUZ98" s="22"/>
      <c r="RVB98" s="18"/>
      <c r="RVD98" s="19"/>
      <c r="RVJ98" s="84"/>
      <c r="RVS98" s="83"/>
      <c r="RVW98" s="81"/>
      <c r="RVX98" s="15"/>
      <c r="RVY98" s="82"/>
      <c r="RWA98" s="83"/>
      <c r="RWC98" s="22"/>
      <c r="RWE98" s="18"/>
      <c r="RWG98" s="19"/>
      <c r="RWM98" s="84"/>
      <c r="RWV98" s="83"/>
      <c r="RWZ98" s="81"/>
      <c r="RXA98" s="15"/>
      <c r="RXB98" s="82"/>
      <c r="RXD98" s="83"/>
      <c r="RXF98" s="22"/>
      <c r="RXH98" s="18"/>
      <c r="RXJ98" s="19"/>
      <c r="RXP98" s="84"/>
      <c r="RXY98" s="83"/>
      <c r="RYC98" s="81"/>
      <c r="RYD98" s="15"/>
      <c r="RYE98" s="82"/>
      <c r="RYG98" s="83"/>
      <c r="RYI98" s="22"/>
      <c r="RYK98" s="18"/>
      <c r="RYM98" s="19"/>
      <c r="RYS98" s="84"/>
      <c r="RZB98" s="83"/>
      <c r="RZF98" s="81"/>
      <c r="RZG98" s="15"/>
      <c r="RZH98" s="82"/>
      <c r="RZJ98" s="83"/>
      <c r="RZL98" s="22"/>
      <c r="RZN98" s="18"/>
      <c r="RZP98" s="19"/>
      <c r="RZV98" s="84"/>
      <c r="SAE98" s="83"/>
      <c r="SAI98" s="81"/>
      <c r="SAJ98" s="15"/>
      <c r="SAK98" s="82"/>
      <c r="SAM98" s="83"/>
      <c r="SAO98" s="22"/>
      <c r="SAQ98" s="18"/>
      <c r="SAS98" s="19"/>
      <c r="SAY98" s="84"/>
      <c r="SBH98" s="83"/>
      <c r="SBL98" s="81"/>
      <c r="SBM98" s="15"/>
      <c r="SBN98" s="82"/>
      <c r="SBP98" s="83"/>
      <c r="SBR98" s="22"/>
      <c r="SBT98" s="18"/>
      <c r="SBV98" s="19"/>
      <c r="SCB98" s="84"/>
      <c r="SCK98" s="83"/>
      <c r="SCO98" s="81"/>
      <c r="SCP98" s="15"/>
      <c r="SCQ98" s="82"/>
      <c r="SCS98" s="83"/>
      <c r="SCU98" s="22"/>
      <c r="SCW98" s="18"/>
      <c r="SCY98" s="19"/>
      <c r="SDE98" s="84"/>
      <c r="SDN98" s="83"/>
      <c r="SDR98" s="81"/>
      <c r="SDS98" s="15"/>
      <c r="SDT98" s="82"/>
      <c r="SDV98" s="83"/>
      <c r="SDX98" s="22"/>
      <c r="SDZ98" s="18"/>
      <c r="SEB98" s="19"/>
      <c r="SEH98" s="84"/>
      <c r="SEQ98" s="83"/>
      <c r="SEU98" s="81"/>
      <c r="SEV98" s="15"/>
      <c r="SEW98" s="82"/>
      <c r="SEY98" s="83"/>
      <c r="SFA98" s="22"/>
      <c r="SFC98" s="18"/>
      <c r="SFE98" s="19"/>
      <c r="SFK98" s="84"/>
      <c r="SFT98" s="83"/>
      <c r="SFX98" s="81"/>
      <c r="SFY98" s="15"/>
      <c r="SFZ98" s="82"/>
      <c r="SGB98" s="83"/>
      <c r="SGD98" s="22"/>
      <c r="SGF98" s="18"/>
      <c r="SGH98" s="19"/>
      <c r="SGN98" s="84"/>
      <c r="SGW98" s="83"/>
      <c r="SHA98" s="81"/>
      <c r="SHB98" s="15"/>
      <c r="SHC98" s="82"/>
      <c r="SHE98" s="83"/>
      <c r="SHG98" s="22"/>
      <c r="SHI98" s="18"/>
      <c r="SHK98" s="19"/>
      <c r="SHQ98" s="84"/>
      <c r="SHZ98" s="83"/>
      <c r="SID98" s="81"/>
      <c r="SIE98" s="15"/>
      <c r="SIF98" s="82"/>
      <c r="SIH98" s="83"/>
      <c r="SIJ98" s="22"/>
      <c r="SIL98" s="18"/>
      <c r="SIN98" s="19"/>
      <c r="SIT98" s="84"/>
      <c r="SJC98" s="83"/>
      <c r="SJG98" s="81"/>
      <c r="SJH98" s="15"/>
      <c r="SJI98" s="82"/>
      <c r="SJK98" s="83"/>
      <c r="SJM98" s="22"/>
      <c r="SJO98" s="18"/>
      <c r="SJQ98" s="19"/>
      <c r="SJW98" s="84"/>
      <c r="SKF98" s="83"/>
      <c r="SKJ98" s="81"/>
      <c r="SKK98" s="15"/>
      <c r="SKL98" s="82"/>
      <c r="SKN98" s="83"/>
      <c r="SKP98" s="22"/>
      <c r="SKR98" s="18"/>
      <c r="SKT98" s="19"/>
      <c r="SKZ98" s="84"/>
      <c r="SLI98" s="83"/>
      <c r="SLM98" s="81"/>
      <c r="SLN98" s="15"/>
      <c r="SLO98" s="82"/>
      <c r="SLQ98" s="83"/>
      <c r="SLS98" s="22"/>
      <c r="SLU98" s="18"/>
      <c r="SLW98" s="19"/>
      <c r="SMC98" s="84"/>
      <c r="SML98" s="83"/>
      <c r="SMP98" s="81"/>
      <c r="SMQ98" s="15"/>
      <c r="SMR98" s="82"/>
      <c r="SMT98" s="83"/>
      <c r="SMV98" s="22"/>
      <c r="SMX98" s="18"/>
      <c r="SMZ98" s="19"/>
      <c r="SNF98" s="84"/>
      <c r="SNO98" s="83"/>
      <c r="SNS98" s="81"/>
      <c r="SNT98" s="15"/>
      <c r="SNU98" s="82"/>
      <c r="SNW98" s="83"/>
      <c r="SNY98" s="22"/>
      <c r="SOA98" s="18"/>
      <c r="SOC98" s="19"/>
      <c r="SOI98" s="84"/>
      <c r="SOR98" s="83"/>
      <c r="SOV98" s="81"/>
      <c r="SOW98" s="15"/>
      <c r="SOX98" s="82"/>
      <c r="SOZ98" s="83"/>
      <c r="SPB98" s="22"/>
      <c r="SPD98" s="18"/>
      <c r="SPF98" s="19"/>
      <c r="SPL98" s="84"/>
      <c r="SPU98" s="83"/>
      <c r="SPY98" s="81"/>
      <c r="SPZ98" s="15"/>
      <c r="SQA98" s="82"/>
      <c r="SQC98" s="83"/>
      <c r="SQE98" s="22"/>
      <c r="SQG98" s="18"/>
      <c r="SQI98" s="19"/>
      <c r="SQO98" s="84"/>
      <c r="SQX98" s="83"/>
      <c r="SRB98" s="81"/>
      <c r="SRC98" s="15"/>
      <c r="SRD98" s="82"/>
      <c r="SRF98" s="83"/>
      <c r="SRH98" s="22"/>
      <c r="SRJ98" s="18"/>
      <c r="SRL98" s="19"/>
      <c r="SRR98" s="84"/>
      <c r="SSA98" s="83"/>
      <c r="SSE98" s="81"/>
      <c r="SSF98" s="15"/>
      <c r="SSG98" s="82"/>
      <c r="SSI98" s="83"/>
      <c r="SSK98" s="22"/>
      <c r="SSM98" s="18"/>
      <c r="SSO98" s="19"/>
      <c r="SSU98" s="84"/>
      <c r="STD98" s="83"/>
      <c r="STH98" s="81"/>
      <c r="STI98" s="15"/>
      <c r="STJ98" s="82"/>
      <c r="STL98" s="83"/>
      <c r="STN98" s="22"/>
      <c r="STP98" s="18"/>
      <c r="STR98" s="19"/>
      <c r="STX98" s="84"/>
      <c r="SUG98" s="83"/>
      <c r="SUK98" s="81"/>
      <c r="SUL98" s="15"/>
      <c r="SUM98" s="82"/>
      <c r="SUO98" s="83"/>
      <c r="SUQ98" s="22"/>
      <c r="SUS98" s="18"/>
      <c r="SUU98" s="19"/>
      <c r="SVA98" s="84"/>
      <c r="SVJ98" s="83"/>
      <c r="SVN98" s="81"/>
      <c r="SVO98" s="15"/>
      <c r="SVP98" s="82"/>
      <c r="SVR98" s="83"/>
      <c r="SVT98" s="22"/>
      <c r="SVV98" s="18"/>
      <c r="SVX98" s="19"/>
      <c r="SWD98" s="84"/>
      <c r="SWM98" s="83"/>
      <c r="SWQ98" s="81"/>
      <c r="SWR98" s="15"/>
      <c r="SWS98" s="82"/>
      <c r="SWU98" s="83"/>
      <c r="SWW98" s="22"/>
      <c r="SWY98" s="18"/>
      <c r="SXA98" s="19"/>
      <c r="SXG98" s="84"/>
      <c r="SXP98" s="83"/>
      <c r="SXT98" s="81"/>
      <c r="SXU98" s="15"/>
      <c r="SXV98" s="82"/>
      <c r="SXX98" s="83"/>
      <c r="SXZ98" s="22"/>
      <c r="SYB98" s="18"/>
      <c r="SYD98" s="19"/>
      <c r="SYJ98" s="84"/>
      <c r="SYS98" s="83"/>
      <c r="SYW98" s="81"/>
      <c r="SYX98" s="15"/>
      <c r="SYY98" s="82"/>
      <c r="SZA98" s="83"/>
      <c r="SZC98" s="22"/>
      <c r="SZE98" s="18"/>
      <c r="SZG98" s="19"/>
      <c r="SZM98" s="84"/>
      <c r="SZV98" s="83"/>
      <c r="SZZ98" s="81"/>
      <c r="TAA98" s="15"/>
      <c r="TAB98" s="82"/>
      <c r="TAD98" s="83"/>
      <c r="TAF98" s="22"/>
      <c r="TAH98" s="18"/>
      <c r="TAJ98" s="19"/>
      <c r="TAP98" s="84"/>
      <c r="TAY98" s="83"/>
      <c r="TBC98" s="81"/>
      <c r="TBD98" s="15"/>
      <c r="TBE98" s="82"/>
      <c r="TBG98" s="83"/>
      <c r="TBI98" s="22"/>
      <c r="TBK98" s="18"/>
      <c r="TBM98" s="19"/>
      <c r="TBS98" s="84"/>
      <c r="TCB98" s="83"/>
      <c r="TCF98" s="81"/>
      <c r="TCG98" s="15"/>
      <c r="TCH98" s="82"/>
      <c r="TCJ98" s="83"/>
      <c r="TCL98" s="22"/>
      <c r="TCN98" s="18"/>
      <c r="TCP98" s="19"/>
      <c r="TCV98" s="84"/>
      <c r="TDE98" s="83"/>
      <c r="TDI98" s="81"/>
      <c r="TDJ98" s="15"/>
      <c r="TDK98" s="82"/>
      <c r="TDM98" s="83"/>
      <c r="TDO98" s="22"/>
      <c r="TDQ98" s="18"/>
      <c r="TDS98" s="19"/>
      <c r="TDY98" s="84"/>
      <c r="TEH98" s="83"/>
      <c r="TEL98" s="81"/>
      <c r="TEM98" s="15"/>
      <c r="TEN98" s="82"/>
      <c r="TEP98" s="83"/>
      <c r="TER98" s="22"/>
      <c r="TET98" s="18"/>
      <c r="TEV98" s="19"/>
      <c r="TFB98" s="84"/>
      <c r="TFK98" s="83"/>
      <c r="TFO98" s="81"/>
      <c r="TFP98" s="15"/>
      <c r="TFQ98" s="82"/>
      <c r="TFS98" s="83"/>
      <c r="TFU98" s="22"/>
      <c r="TFW98" s="18"/>
      <c r="TFY98" s="19"/>
      <c r="TGE98" s="84"/>
      <c r="TGN98" s="83"/>
      <c r="TGR98" s="81"/>
      <c r="TGS98" s="15"/>
      <c r="TGT98" s="82"/>
      <c r="TGV98" s="83"/>
      <c r="TGX98" s="22"/>
      <c r="TGZ98" s="18"/>
      <c r="THB98" s="19"/>
      <c r="THH98" s="84"/>
      <c r="THQ98" s="83"/>
      <c r="THU98" s="81"/>
      <c r="THV98" s="15"/>
      <c r="THW98" s="82"/>
      <c r="THY98" s="83"/>
      <c r="TIA98" s="22"/>
      <c r="TIC98" s="18"/>
      <c r="TIE98" s="19"/>
      <c r="TIK98" s="84"/>
      <c r="TIT98" s="83"/>
      <c r="TIX98" s="81"/>
      <c r="TIY98" s="15"/>
      <c r="TIZ98" s="82"/>
      <c r="TJB98" s="83"/>
      <c r="TJD98" s="22"/>
      <c r="TJF98" s="18"/>
      <c r="TJH98" s="19"/>
      <c r="TJN98" s="84"/>
      <c r="TJW98" s="83"/>
      <c r="TKA98" s="81"/>
      <c r="TKB98" s="15"/>
      <c r="TKC98" s="82"/>
      <c r="TKE98" s="83"/>
      <c r="TKG98" s="22"/>
      <c r="TKI98" s="18"/>
      <c r="TKK98" s="19"/>
      <c r="TKQ98" s="84"/>
      <c r="TKZ98" s="83"/>
      <c r="TLD98" s="81"/>
      <c r="TLE98" s="15"/>
      <c r="TLF98" s="82"/>
      <c r="TLH98" s="83"/>
      <c r="TLJ98" s="22"/>
      <c r="TLL98" s="18"/>
      <c r="TLN98" s="19"/>
      <c r="TLT98" s="84"/>
      <c r="TMC98" s="83"/>
      <c r="TMG98" s="81"/>
      <c r="TMH98" s="15"/>
      <c r="TMI98" s="82"/>
      <c r="TMK98" s="83"/>
      <c r="TMM98" s="22"/>
      <c r="TMO98" s="18"/>
      <c r="TMQ98" s="19"/>
      <c r="TMW98" s="84"/>
      <c r="TNF98" s="83"/>
      <c r="TNJ98" s="81"/>
      <c r="TNK98" s="15"/>
      <c r="TNL98" s="82"/>
      <c r="TNN98" s="83"/>
      <c r="TNP98" s="22"/>
      <c r="TNR98" s="18"/>
      <c r="TNT98" s="19"/>
      <c r="TNZ98" s="84"/>
      <c r="TOI98" s="83"/>
      <c r="TOM98" s="81"/>
      <c r="TON98" s="15"/>
      <c r="TOO98" s="82"/>
      <c r="TOQ98" s="83"/>
      <c r="TOS98" s="22"/>
      <c r="TOU98" s="18"/>
      <c r="TOW98" s="19"/>
      <c r="TPC98" s="84"/>
      <c r="TPL98" s="83"/>
      <c r="TPP98" s="81"/>
      <c r="TPQ98" s="15"/>
      <c r="TPR98" s="82"/>
      <c r="TPT98" s="83"/>
      <c r="TPV98" s="22"/>
      <c r="TPX98" s="18"/>
      <c r="TPZ98" s="19"/>
      <c r="TQF98" s="84"/>
      <c r="TQO98" s="83"/>
      <c r="TQS98" s="81"/>
      <c r="TQT98" s="15"/>
      <c r="TQU98" s="82"/>
      <c r="TQW98" s="83"/>
      <c r="TQY98" s="22"/>
      <c r="TRA98" s="18"/>
      <c r="TRC98" s="19"/>
      <c r="TRI98" s="84"/>
      <c r="TRR98" s="83"/>
      <c r="TRV98" s="81"/>
      <c r="TRW98" s="15"/>
      <c r="TRX98" s="82"/>
      <c r="TRZ98" s="83"/>
      <c r="TSB98" s="22"/>
      <c r="TSD98" s="18"/>
      <c r="TSF98" s="19"/>
      <c r="TSL98" s="84"/>
      <c r="TSU98" s="83"/>
      <c r="TSY98" s="81"/>
      <c r="TSZ98" s="15"/>
      <c r="TTA98" s="82"/>
      <c r="TTC98" s="83"/>
      <c r="TTE98" s="22"/>
      <c r="TTG98" s="18"/>
      <c r="TTI98" s="19"/>
      <c r="TTO98" s="84"/>
      <c r="TTX98" s="83"/>
      <c r="TUB98" s="81"/>
      <c r="TUC98" s="15"/>
      <c r="TUD98" s="82"/>
      <c r="TUF98" s="83"/>
      <c r="TUH98" s="22"/>
      <c r="TUJ98" s="18"/>
      <c r="TUL98" s="19"/>
      <c r="TUR98" s="84"/>
      <c r="TVA98" s="83"/>
      <c r="TVE98" s="81"/>
      <c r="TVF98" s="15"/>
      <c r="TVG98" s="82"/>
      <c r="TVI98" s="83"/>
      <c r="TVK98" s="22"/>
      <c r="TVM98" s="18"/>
      <c r="TVO98" s="19"/>
      <c r="TVU98" s="84"/>
      <c r="TWD98" s="83"/>
      <c r="TWH98" s="81"/>
      <c r="TWI98" s="15"/>
      <c r="TWJ98" s="82"/>
      <c r="TWL98" s="83"/>
      <c r="TWN98" s="22"/>
      <c r="TWP98" s="18"/>
      <c r="TWR98" s="19"/>
      <c r="TWX98" s="84"/>
      <c r="TXG98" s="83"/>
      <c r="TXK98" s="81"/>
      <c r="TXL98" s="15"/>
      <c r="TXM98" s="82"/>
      <c r="TXO98" s="83"/>
      <c r="TXQ98" s="22"/>
      <c r="TXS98" s="18"/>
      <c r="TXU98" s="19"/>
      <c r="TYA98" s="84"/>
      <c r="TYJ98" s="83"/>
      <c r="TYN98" s="81"/>
      <c r="TYO98" s="15"/>
      <c r="TYP98" s="82"/>
      <c r="TYR98" s="83"/>
      <c r="TYT98" s="22"/>
      <c r="TYV98" s="18"/>
      <c r="TYX98" s="19"/>
      <c r="TZD98" s="84"/>
      <c r="TZM98" s="83"/>
      <c r="TZQ98" s="81"/>
      <c r="TZR98" s="15"/>
      <c r="TZS98" s="82"/>
      <c r="TZU98" s="83"/>
      <c r="TZW98" s="22"/>
      <c r="TZY98" s="18"/>
      <c r="UAA98" s="19"/>
      <c r="UAG98" s="84"/>
      <c r="UAP98" s="83"/>
      <c r="UAT98" s="81"/>
      <c r="UAU98" s="15"/>
      <c r="UAV98" s="82"/>
      <c r="UAX98" s="83"/>
      <c r="UAZ98" s="22"/>
      <c r="UBB98" s="18"/>
      <c r="UBD98" s="19"/>
      <c r="UBJ98" s="84"/>
      <c r="UBS98" s="83"/>
      <c r="UBW98" s="81"/>
      <c r="UBX98" s="15"/>
      <c r="UBY98" s="82"/>
      <c r="UCA98" s="83"/>
      <c r="UCC98" s="22"/>
      <c r="UCE98" s="18"/>
      <c r="UCG98" s="19"/>
      <c r="UCM98" s="84"/>
      <c r="UCV98" s="83"/>
      <c r="UCZ98" s="81"/>
      <c r="UDA98" s="15"/>
      <c r="UDB98" s="82"/>
      <c r="UDD98" s="83"/>
      <c r="UDF98" s="22"/>
      <c r="UDH98" s="18"/>
      <c r="UDJ98" s="19"/>
      <c r="UDP98" s="84"/>
      <c r="UDY98" s="83"/>
      <c r="UEC98" s="81"/>
      <c r="UED98" s="15"/>
      <c r="UEE98" s="82"/>
      <c r="UEG98" s="83"/>
      <c r="UEI98" s="22"/>
      <c r="UEK98" s="18"/>
      <c r="UEM98" s="19"/>
      <c r="UES98" s="84"/>
      <c r="UFB98" s="83"/>
      <c r="UFF98" s="81"/>
      <c r="UFG98" s="15"/>
      <c r="UFH98" s="82"/>
      <c r="UFJ98" s="83"/>
      <c r="UFL98" s="22"/>
      <c r="UFN98" s="18"/>
      <c r="UFP98" s="19"/>
      <c r="UFV98" s="84"/>
      <c r="UGE98" s="83"/>
      <c r="UGI98" s="81"/>
      <c r="UGJ98" s="15"/>
      <c r="UGK98" s="82"/>
      <c r="UGM98" s="83"/>
      <c r="UGO98" s="22"/>
      <c r="UGQ98" s="18"/>
      <c r="UGS98" s="19"/>
      <c r="UGY98" s="84"/>
      <c r="UHH98" s="83"/>
      <c r="UHL98" s="81"/>
      <c r="UHM98" s="15"/>
      <c r="UHN98" s="82"/>
      <c r="UHP98" s="83"/>
      <c r="UHR98" s="22"/>
      <c r="UHT98" s="18"/>
      <c r="UHV98" s="19"/>
      <c r="UIB98" s="84"/>
      <c r="UIK98" s="83"/>
      <c r="UIO98" s="81"/>
      <c r="UIP98" s="15"/>
      <c r="UIQ98" s="82"/>
      <c r="UIS98" s="83"/>
      <c r="UIU98" s="22"/>
      <c r="UIW98" s="18"/>
      <c r="UIY98" s="19"/>
      <c r="UJE98" s="84"/>
      <c r="UJN98" s="83"/>
      <c r="UJR98" s="81"/>
      <c r="UJS98" s="15"/>
      <c r="UJT98" s="82"/>
      <c r="UJV98" s="83"/>
      <c r="UJX98" s="22"/>
      <c r="UJZ98" s="18"/>
      <c r="UKB98" s="19"/>
      <c r="UKH98" s="84"/>
      <c r="UKQ98" s="83"/>
      <c r="UKU98" s="81"/>
      <c r="UKV98" s="15"/>
      <c r="UKW98" s="82"/>
      <c r="UKY98" s="83"/>
      <c r="ULA98" s="22"/>
      <c r="ULC98" s="18"/>
      <c r="ULE98" s="19"/>
      <c r="ULK98" s="84"/>
      <c r="ULT98" s="83"/>
      <c r="ULX98" s="81"/>
      <c r="ULY98" s="15"/>
      <c r="ULZ98" s="82"/>
      <c r="UMB98" s="83"/>
      <c r="UMD98" s="22"/>
      <c r="UMF98" s="18"/>
      <c r="UMH98" s="19"/>
      <c r="UMN98" s="84"/>
      <c r="UMW98" s="83"/>
      <c r="UNA98" s="81"/>
      <c r="UNB98" s="15"/>
      <c r="UNC98" s="82"/>
      <c r="UNE98" s="83"/>
      <c r="UNG98" s="22"/>
      <c r="UNI98" s="18"/>
      <c r="UNK98" s="19"/>
      <c r="UNQ98" s="84"/>
      <c r="UNZ98" s="83"/>
      <c r="UOD98" s="81"/>
      <c r="UOE98" s="15"/>
      <c r="UOF98" s="82"/>
      <c r="UOH98" s="83"/>
      <c r="UOJ98" s="22"/>
      <c r="UOL98" s="18"/>
      <c r="UON98" s="19"/>
      <c r="UOT98" s="84"/>
      <c r="UPC98" s="83"/>
      <c r="UPG98" s="81"/>
      <c r="UPH98" s="15"/>
      <c r="UPI98" s="82"/>
      <c r="UPK98" s="83"/>
      <c r="UPM98" s="22"/>
      <c r="UPO98" s="18"/>
      <c r="UPQ98" s="19"/>
      <c r="UPW98" s="84"/>
      <c r="UQF98" s="83"/>
      <c r="UQJ98" s="81"/>
      <c r="UQK98" s="15"/>
      <c r="UQL98" s="82"/>
      <c r="UQN98" s="83"/>
      <c r="UQP98" s="22"/>
      <c r="UQR98" s="18"/>
      <c r="UQT98" s="19"/>
      <c r="UQZ98" s="84"/>
      <c r="URI98" s="83"/>
      <c r="URM98" s="81"/>
      <c r="URN98" s="15"/>
      <c r="URO98" s="82"/>
      <c r="URQ98" s="83"/>
      <c r="URS98" s="22"/>
      <c r="URU98" s="18"/>
      <c r="URW98" s="19"/>
      <c r="USC98" s="84"/>
      <c r="USL98" s="83"/>
      <c r="USP98" s="81"/>
      <c r="USQ98" s="15"/>
      <c r="USR98" s="82"/>
      <c r="UST98" s="83"/>
      <c r="USV98" s="22"/>
      <c r="USX98" s="18"/>
      <c r="USZ98" s="19"/>
      <c r="UTF98" s="84"/>
      <c r="UTO98" s="83"/>
      <c r="UTS98" s="81"/>
      <c r="UTT98" s="15"/>
      <c r="UTU98" s="82"/>
      <c r="UTW98" s="83"/>
      <c r="UTY98" s="22"/>
      <c r="UUA98" s="18"/>
      <c r="UUC98" s="19"/>
      <c r="UUI98" s="84"/>
      <c r="UUR98" s="83"/>
      <c r="UUV98" s="81"/>
      <c r="UUW98" s="15"/>
      <c r="UUX98" s="82"/>
      <c r="UUZ98" s="83"/>
      <c r="UVB98" s="22"/>
      <c r="UVD98" s="18"/>
      <c r="UVF98" s="19"/>
      <c r="UVL98" s="84"/>
      <c r="UVU98" s="83"/>
      <c r="UVY98" s="81"/>
      <c r="UVZ98" s="15"/>
      <c r="UWA98" s="82"/>
      <c r="UWC98" s="83"/>
      <c r="UWE98" s="22"/>
      <c r="UWG98" s="18"/>
      <c r="UWI98" s="19"/>
      <c r="UWO98" s="84"/>
      <c r="UWX98" s="83"/>
      <c r="UXB98" s="81"/>
      <c r="UXC98" s="15"/>
      <c r="UXD98" s="82"/>
      <c r="UXF98" s="83"/>
      <c r="UXH98" s="22"/>
      <c r="UXJ98" s="18"/>
      <c r="UXL98" s="19"/>
      <c r="UXR98" s="84"/>
      <c r="UYA98" s="83"/>
      <c r="UYE98" s="81"/>
      <c r="UYF98" s="15"/>
      <c r="UYG98" s="82"/>
      <c r="UYI98" s="83"/>
      <c r="UYK98" s="22"/>
      <c r="UYM98" s="18"/>
      <c r="UYO98" s="19"/>
      <c r="UYU98" s="84"/>
      <c r="UZD98" s="83"/>
      <c r="UZH98" s="81"/>
      <c r="UZI98" s="15"/>
      <c r="UZJ98" s="82"/>
      <c r="UZL98" s="83"/>
      <c r="UZN98" s="22"/>
      <c r="UZP98" s="18"/>
      <c r="UZR98" s="19"/>
      <c r="UZX98" s="84"/>
      <c r="VAG98" s="83"/>
      <c r="VAK98" s="81"/>
      <c r="VAL98" s="15"/>
      <c r="VAM98" s="82"/>
      <c r="VAO98" s="83"/>
      <c r="VAQ98" s="22"/>
      <c r="VAS98" s="18"/>
      <c r="VAU98" s="19"/>
      <c r="VBA98" s="84"/>
      <c r="VBJ98" s="83"/>
      <c r="VBN98" s="81"/>
      <c r="VBO98" s="15"/>
      <c r="VBP98" s="82"/>
      <c r="VBR98" s="83"/>
      <c r="VBT98" s="22"/>
      <c r="VBV98" s="18"/>
      <c r="VBX98" s="19"/>
      <c r="VCD98" s="84"/>
      <c r="VCM98" s="83"/>
      <c r="VCQ98" s="81"/>
      <c r="VCR98" s="15"/>
      <c r="VCS98" s="82"/>
      <c r="VCU98" s="83"/>
      <c r="VCW98" s="22"/>
      <c r="VCY98" s="18"/>
      <c r="VDA98" s="19"/>
      <c r="VDG98" s="84"/>
      <c r="VDP98" s="83"/>
      <c r="VDT98" s="81"/>
      <c r="VDU98" s="15"/>
      <c r="VDV98" s="82"/>
      <c r="VDX98" s="83"/>
      <c r="VDZ98" s="22"/>
      <c r="VEB98" s="18"/>
      <c r="VED98" s="19"/>
      <c r="VEJ98" s="84"/>
      <c r="VES98" s="83"/>
      <c r="VEW98" s="81"/>
      <c r="VEX98" s="15"/>
      <c r="VEY98" s="82"/>
      <c r="VFA98" s="83"/>
      <c r="VFC98" s="22"/>
      <c r="VFE98" s="18"/>
      <c r="VFG98" s="19"/>
      <c r="VFM98" s="84"/>
      <c r="VFV98" s="83"/>
      <c r="VFZ98" s="81"/>
      <c r="VGA98" s="15"/>
      <c r="VGB98" s="82"/>
      <c r="VGD98" s="83"/>
      <c r="VGF98" s="22"/>
      <c r="VGH98" s="18"/>
      <c r="VGJ98" s="19"/>
      <c r="VGP98" s="84"/>
      <c r="VGY98" s="83"/>
      <c r="VHC98" s="81"/>
      <c r="VHD98" s="15"/>
      <c r="VHE98" s="82"/>
      <c r="VHG98" s="83"/>
      <c r="VHI98" s="22"/>
      <c r="VHK98" s="18"/>
      <c r="VHM98" s="19"/>
      <c r="VHS98" s="84"/>
      <c r="VIB98" s="83"/>
      <c r="VIF98" s="81"/>
      <c r="VIG98" s="15"/>
      <c r="VIH98" s="82"/>
      <c r="VIJ98" s="83"/>
      <c r="VIL98" s="22"/>
      <c r="VIN98" s="18"/>
      <c r="VIP98" s="19"/>
      <c r="VIV98" s="84"/>
      <c r="VJE98" s="83"/>
      <c r="VJI98" s="81"/>
      <c r="VJJ98" s="15"/>
      <c r="VJK98" s="82"/>
      <c r="VJM98" s="83"/>
      <c r="VJO98" s="22"/>
      <c r="VJQ98" s="18"/>
      <c r="VJS98" s="19"/>
      <c r="VJY98" s="84"/>
      <c r="VKH98" s="83"/>
      <c r="VKL98" s="81"/>
      <c r="VKM98" s="15"/>
      <c r="VKN98" s="82"/>
      <c r="VKP98" s="83"/>
      <c r="VKR98" s="22"/>
      <c r="VKT98" s="18"/>
      <c r="VKV98" s="19"/>
      <c r="VLB98" s="84"/>
      <c r="VLK98" s="83"/>
      <c r="VLO98" s="81"/>
      <c r="VLP98" s="15"/>
      <c r="VLQ98" s="82"/>
      <c r="VLS98" s="83"/>
      <c r="VLU98" s="22"/>
      <c r="VLW98" s="18"/>
      <c r="VLY98" s="19"/>
      <c r="VME98" s="84"/>
      <c r="VMN98" s="83"/>
      <c r="VMR98" s="81"/>
      <c r="VMS98" s="15"/>
      <c r="VMT98" s="82"/>
      <c r="VMV98" s="83"/>
      <c r="VMX98" s="22"/>
      <c r="VMZ98" s="18"/>
      <c r="VNB98" s="19"/>
      <c r="VNH98" s="84"/>
      <c r="VNQ98" s="83"/>
      <c r="VNU98" s="81"/>
      <c r="VNV98" s="15"/>
      <c r="VNW98" s="82"/>
      <c r="VNY98" s="83"/>
      <c r="VOA98" s="22"/>
      <c r="VOC98" s="18"/>
      <c r="VOE98" s="19"/>
      <c r="VOK98" s="84"/>
      <c r="VOT98" s="83"/>
      <c r="VOX98" s="81"/>
      <c r="VOY98" s="15"/>
      <c r="VOZ98" s="82"/>
      <c r="VPB98" s="83"/>
      <c r="VPD98" s="22"/>
      <c r="VPF98" s="18"/>
      <c r="VPH98" s="19"/>
      <c r="VPN98" s="84"/>
      <c r="VPW98" s="83"/>
      <c r="VQA98" s="81"/>
      <c r="VQB98" s="15"/>
      <c r="VQC98" s="82"/>
      <c r="VQE98" s="83"/>
      <c r="VQG98" s="22"/>
      <c r="VQI98" s="18"/>
      <c r="VQK98" s="19"/>
      <c r="VQQ98" s="84"/>
      <c r="VQZ98" s="83"/>
      <c r="VRD98" s="81"/>
      <c r="VRE98" s="15"/>
      <c r="VRF98" s="82"/>
      <c r="VRH98" s="83"/>
      <c r="VRJ98" s="22"/>
      <c r="VRL98" s="18"/>
      <c r="VRN98" s="19"/>
      <c r="VRT98" s="84"/>
      <c r="VSC98" s="83"/>
      <c r="VSG98" s="81"/>
      <c r="VSH98" s="15"/>
      <c r="VSI98" s="82"/>
      <c r="VSK98" s="83"/>
      <c r="VSM98" s="22"/>
      <c r="VSO98" s="18"/>
      <c r="VSQ98" s="19"/>
      <c r="VSW98" s="84"/>
      <c r="VTF98" s="83"/>
      <c r="VTJ98" s="81"/>
      <c r="VTK98" s="15"/>
      <c r="VTL98" s="82"/>
      <c r="VTN98" s="83"/>
      <c r="VTP98" s="22"/>
      <c r="VTR98" s="18"/>
      <c r="VTT98" s="19"/>
      <c r="VTZ98" s="84"/>
      <c r="VUI98" s="83"/>
      <c r="VUM98" s="81"/>
      <c r="VUN98" s="15"/>
      <c r="VUO98" s="82"/>
      <c r="VUQ98" s="83"/>
      <c r="VUS98" s="22"/>
      <c r="VUU98" s="18"/>
      <c r="VUW98" s="19"/>
      <c r="VVC98" s="84"/>
      <c r="VVL98" s="83"/>
      <c r="VVP98" s="81"/>
      <c r="VVQ98" s="15"/>
      <c r="VVR98" s="82"/>
      <c r="VVT98" s="83"/>
      <c r="VVV98" s="22"/>
      <c r="VVX98" s="18"/>
      <c r="VVZ98" s="19"/>
      <c r="VWF98" s="84"/>
      <c r="VWO98" s="83"/>
      <c r="VWS98" s="81"/>
      <c r="VWT98" s="15"/>
      <c r="VWU98" s="82"/>
      <c r="VWW98" s="83"/>
      <c r="VWY98" s="22"/>
      <c r="VXA98" s="18"/>
      <c r="VXC98" s="19"/>
      <c r="VXI98" s="84"/>
      <c r="VXR98" s="83"/>
      <c r="VXV98" s="81"/>
      <c r="VXW98" s="15"/>
      <c r="VXX98" s="82"/>
      <c r="VXZ98" s="83"/>
      <c r="VYB98" s="22"/>
      <c r="VYD98" s="18"/>
      <c r="VYF98" s="19"/>
      <c r="VYL98" s="84"/>
      <c r="VYU98" s="83"/>
      <c r="VYY98" s="81"/>
      <c r="VYZ98" s="15"/>
      <c r="VZA98" s="82"/>
      <c r="VZC98" s="83"/>
      <c r="VZE98" s="22"/>
      <c r="VZG98" s="18"/>
      <c r="VZI98" s="19"/>
      <c r="VZO98" s="84"/>
      <c r="VZX98" s="83"/>
      <c r="WAB98" s="81"/>
      <c r="WAC98" s="15"/>
      <c r="WAD98" s="82"/>
      <c r="WAF98" s="83"/>
      <c r="WAH98" s="22"/>
      <c r="WAJ98" s="18"/>
      <c r="WAL98" s="19"/>
      <c r="WAR98" s="84"/>
      <c r="WBA98" s="83"/>
      <c r="WBE98" s="81"/>
      <c r="WBF98" s="15"/>
      <c r="WBG98" s="82"/>
      <c r="WBI98" s="83"/>
      <c r="WBK98" s="22"/>
      <c r="WBM98" s="18"/>
      <c r="WBO98" s="19"/>
      <c r="WBU98" s="84"/>
      <c r="WCD98" s="83"/>
      <c r="WCH98" s="81"/>
      <c r="WCI98" s="15"/>
      <c r="WCJ98" s="82"/>
      <c r="WCL98" s="83"/>
      <c r="WCN98" s="22"/>
      <c r="WCP98" s="18"/>
      <c r="WCR98" s="19"/>
      <c r="WCX98" s="84"/>
      <c r="WDG98" s="83"/>
      <c r="WDK98" s="81"/>
      <c r="WDL98" s="15"/>
      <c r="WDM98" s="82"/>
      <c r="WDO98" s="83"/>
      <c r="WDQ98" s="22"/>
      <c r="WDS98" s="18"/>
      <c r="WDU98" s="19"/>
      <c r="WEA98" s="84"/>
      <c r="WEJ98" s="83"/>
      <c r="WEN98" s="81"/>
      <c r="WEO98" s="15"/>
      <c r="WEP98" s="82"/>
      <c r="WER98" s="83"/>
      <c r="WET98" s="22"/>
      <c r="WEV98" s="18"/>
      <c r="WEX98" s="19"/>
      <c r="WFD98" s="84"/>
      <c r="WFM98" s="83"/>
      <c r="WFQ98" s="81"/>
      <c r="WFR98" s="15"/>
      <c r="WFS98" s="82"/>
      <c r="WFU98" s="83"/>
      <c r="WFW98" s="22"/>
      <c r="WFY98" s="18"/>
      <c r="WGA98" s="19"/>
      <c r="WGG98" s="84"/>
      <c r="WGP98" s="83"/>
      <c r="WGT98" s="81"/>
      <c r="WGU98" s="15"/>
      <c r="WGV98" s="82"/>
      <c r="WGX98" s="83"/>
      <c r="WGZ98" s="22"/>
      <c r="WHB98" s="18"/>
      <c r="WHD98" s="19"/>
      <c r="WHJ98" s="84"/>
      <c r="WHS98" s="83"/>
      <c r="WHW98" s="81"/>
      <c r="WHX98" s="15"/>
      <c r="WHY98" s="82"/>
      <c r="WIA98" s="83"/>
      <c r="WIC98" s="22"/>
      <c r="WIE98" s="18"/>
      <c r="WIG98" s="19"/>
      <c r="WIM98" s="84"/>
      <c r="WIV98" s="83"/>
      <c r="WIZ98" s="81"/>
      <c r="WJA98" s="15"/>
      <c r="WJB98" s="82"/>
      <c r="WJD98" s="83"/>
      <c r="WJF98" s="22"/>
      <c r="WJH98" s="18"/>
      <c r="WJJ98" s="19"/>
      <c r="WJP98" s="84"/>
      <c r="WJY98" s="83"/>
      <c r="WKC98" s="81"/>
      <c r="WKD98" s="15"/>
      <c r="WKE98" s="82"/>
      <c r="WKG98" s="83"/>
      <c r="WKI98" s="22"/>
      <c r="WKK98" s="18"/>
      <c r="WKM98" s="19"/>
      <c r="WKS98" s="84"/>
      <c r="WLB98" s="83"/>
      <c r="WLF98" s="81"/>
      <c r="WLG98" s="15"/>
      <c r="WLH98" s="82"/>
      <c r="WLJ98" s="83"/>
      <c r="WLL98" s="22"/>
      <c r="WLN98" s="18"/>
      <c r="WLP98" s="19"/>
      <c r="WLV98" s="84"/>
      <c r="WME98" s="83"/>
      <c r="WMI98" s="81"/>
      <c r="WMJ98" s="15"/>
      <c r="WMK98" s="82"/>
      <c r="WMM98" s="83"/>
      <c r="WMO98" s="22"/>
      <c r="WMQ98" s="18"/>
      <c r="WMS98" s="19"/>
      <c r="WMY98" s="84"/>
      <c r="WNH98" s="83"/>
      <c r="WNL98" s="81"/>
      <c r="WNM98" s="15"/>
      <c r="WNN98" s="82"/>
      <c r="WNP98" s="83"/>
      <c r="WNR98" s="22"/>
      <c r="WNT98" s="18"/>
      <c r="WNV98" s="19"/>
      <c r="WOB98" s="84"/>
      <c r="WOK98" s="83"/>
      <c r="WOO98" s="81"/>
      <c r="WOP98" s="15"/>
      <c r="WOQ98" s="82"/>
      <c r="WOS98" s="83"/>
      <c r="WOU98" s="22"/>
      <c r="WOW98" s="18"/>
      <c r="WOY98" s="19"/>
      <c r="WPE98" s="84"/>
      <c r="WPN98" s="83"/>
      <c r="WPR98" s="81"/>
      <c r="WPS98" s="15"/>
      <c r="WPT98" s="82"/>
      <c r="WPV98" s="83"/>
      <c r="WPX98" s="22"/>
      <c r="WPZ98" s="18"/>
      <c r="WQB98" s="19"/>
      <c r="WQH98" s="84"/>
      <c r="WQQ98" s="83"/>
      <c r="WQU98" s="81"/>
      <c r="WQV98" s="15"/>
      <c r="WQW98" s="82"/>
      <c r="WQY98" s="83"/>
      <c r="WRA98" s="22"/>
      <c r="WRC98" s="18"/>
      <c r="WRE98" s="19"/>
      <c r="WRK98" s="84"/>
      <c r="WRT98" s="83"/>
      <c r="WRX98" s="81"/>
      <c r="WRY98" s="15"/>
      <c r="WRZ98" s="82"/>
      <c r="WSB98" s="83"/>
      <c r="WSD98" s="22"/>
      <c r="WSF98" s="18"/>
      <c r="WSH98" s="19"/>
      <c r="WSN98" s="84"/>
      <c r="WSW98" s="83"/>
      <c r="WTA98" s="81"/>
      <c r="WTB98" s="15"/>
      <c r="WTC98" s="82"/>
      <c r="WTE98" s="83"/>
      <c r="WTG98" s="22"/>
      <c r="WTI98" s="18"/>
      <c r="WTK98" s="19"/>
      <c r="WTQ98" s="84"/>
      <c r="WTZ98" s="83"/>
      <c r="WUD98" s="81"/>
      <c r="WUE98" s="15"/>
      <c r="WUF98" s="82"/>
      <c r="WUH98" s="83"/>
      <c r="WUJ98" s="22"/>
      <c r="WUL98" s="18"/>
      <c r="WUN98" s="19"/>
      <c r="WUT98" s="84"/>
      <c r="WVC98" s="83"/>
      <c r="WVG98" s="81"/>
      <c r="WVH98" s="15"/>
      <c r="WVI98" s="82"/>
      <c r="WVK98" s="83"/>
      <c r="WVM98" s="22"/>
      <c r="WVO98" s="18"/>
      <c r="WVQ98" s="19"/>
      <c r="WVW98" s="84"/>
      <c r="WWF98" s="83"/>
      <c r="WWJ98" s="81"/>
      <c r="WWK98" s="15"/>
      <c r="WWL98" s="82"/>
      <c r="WWN98" s="83"/>
      <c r="WWP98" s="22"/>
      <c r="WWR98" s="18"/>
      <c r="WWT98" s="19"/>
      <c r="WWZ98" s="84"/>
      <c r="WXI98" s="83"/>
      <c r="WXM98" s="81"/>
      <c r="WXN98" s="15"/>
      <c r="WXO98" s="82"/>
      <c r="WXQ98" s="83"/>
      <c r="WXS98" s="22"/>
      <c r="WXU98" s="18"/>
      <c r="WXW98" s="19"/>
      <c r="WYC98" s="84"/>
      <c r="WYL98" s="83"/>
      <c r="WYP98" s="81"/>
      <c r="WYQ98" s="15"/>
      <c r="WYR98" s="82"/>
      <c r="WYT98" s="83"/>
      <c r="WYV98" s="22"/>
      <c r="WYX98" s="18"/>
      <c r="WYZ98" s="19"/>
      <c r="WZF98" s="84"/>
      <c r="WZO98" s="83"/>
      <c r="WZS98" s="81"/>
      <c r="WZT98" s="15"/>
      <c r="WZU98" s="82"/>
      <c r="WZW98" s="83"/>
      <c r="WZY98" s="22"/>
      <c r="XAA98" s="18"/>
      <c r="XAC98" s="19"/>
      <c r="XAI98" s="84"/>
      <c r="XAR98" s="83"/>
      <c r="XAV98" s="81"/>
      <c r="XAW98" s="15"/>
      <c r="XAX98" s="82"/>
      <c r="XAZ98" s="83"/>
      <c r="XBB98" s="22"/>
      <c r="XBD98" s="18"/>
      <c r="XBF98" s="19"/>
      <c r="XBL98" s="84"/>
      <c r="XBU98" s="83"/>
      <c r="XBY98" s="81"/>
      <c r="XBZ98" s="15"/>
      <c r="XCA98" s="82"/>
      <c r="XCC98" s="83"/>
      <c r="XCE98" s="22"/>
      <c r="XCG98" s="18"/>
      <c r="XCI98" s="19"/>
      <c r="XCO98" s="84"/>
      <c r="XCX98" s="83"/>
      <c r="XDB98" s="81"/>
      <c r="XDC98" s="15"/>
      <c r="XDD98" s="82"/>
      <c r="XDF98" s="83"/>
      <c r="XDH98" s="22"/>
      <c r="XDJ98" s="18"/>
      <c r="XDL98" s="19"/>
      <c r="XDR98" s="84"/>
      <c r="XEA98" s="83"/>
      <c r="XEE98" s="81"/>
      <c r="XEF98" s="15"/>
      <c r="XEG98" s="82"/>
      <c r="XEI98" s="83"/>
      <c r="XEK98" s="22"/>
      <c r="XEM98" s="18"/>
      <c r="XEO98" s="19"/>
      <c r="XEU98" s="84"/>
      <c r="XFD98" s="83"/>
    </row>
    <row r="99" spans="1:1024 1026:2043 2049:3064 3073:4096 4098:5117 5123:6138 6147:7168 7170:8191 8197:9212 9221:11263 11265:12286 12295:13310 13314:14335 14337:15360 15369:16384" s="30" customFormat="1" ht="30" customHeight="1">
      <c r="A99" s="10">
        <v>33</v>
      </c>
      <c r="B99" s="10">
        <v>90</v>
      </c>
      <c r="C99" s="8" t="s">
        <v>63</v>
      </c>
      <c r="D99" s="74">
        <v>23601</v>
      </c>
      <c r="E99" s="75">
        <f t="shared" si="30"/>
        <v>16.8005</v>
      </c>
      <c r="F99" s="76">
        <v>17667</v>
      </c>
      <c r="G99" s="75">
        <f t="shared" si="26"/>
        <v>19.667000000000002</v>
      </c>
      <c r="H99" s="24">
        <v>7.3</v>
      </c>
      <c r="I99" s="75">
        <f t="shared" si="31"/>
        <v>2.2999999999999998</v>
      </c>
      <c r="J99" s="13">
        <v>7.3890000000000002</v>
      </c>
      <c r="K99" s="75">
        <f t="shared" si="27"/>
        <v>12.388999999999999</v>
      </c>
      <c r="L99" s="23">
        <v>1.5270662100692545</v>
      </c>
      <c r="M99" s="75">
        <f t="shared" si="28"/>
        <v>10</v>
      </c>
      <c r="N99" s="29"/>
      <c r="O99" s="29"/>
      <c r="P99" s="29"/>
      <c r="Q99" s="29"/>
      <c r="R99" s="77">
        <v>57.18</v>
      </c>
      <c r="S99" s="75">
        <f t="shared" si="32"/>
        <v>14.295</v>
      </c>
      <c r="T99" s="97"/>
      <c r="U99" s="97"/>
      <c r="V99" s="97">
        <f>$V$121</f>
        <v>130</v>
      </c>
      <c r="W99" s="29"/>
      <c r="X99" s="29">
        <v>40</v>
      </c>
      <c r="Y99" s="75">
        <f t="shared" si="36"/>
        <v>8</v>
      </c>
      <c r="Z99" s="29"/>
      <c r="AA99" s="28">
        <v>87</v>
      </c>
      <c r="AB99" s="75">
        <f t="shared" si="29"/>
        <v>0</v>
      </c>
      <c r="AC99" s="28">
        <f t="shared" si="33"/>
        <v>213.45150000000001</v>
      </c>
      <c r="AD99" s="78">
        <f t="shared" si="34"/>
        <v>25.047919709278052</v>
      </c>
      <c r="AE99" s="79"/>
    </row>
    <row r="100" spans="1:1024 1026:2043 2049:3064 3073:4096 4098:5117 5123:6138 6147:7168 7170:8191 8197:9212 9221:11263 11265:12286 12295:13310 13314:14335 14337:15360 15369:16384" s="30" customFormat="1" ht="30" customHeight="1">
      <c r="A100" s="10">
        <v>76</v>
      </c>
      <c r="B100" s="10">
        <v>91</v>
      </c>
      <c r="C100" s="8" t="s">
        <v>106</v>
      </c>
      <c r="D100" s="74">
        <v>20014</v>
      </c>
      <c r="E100" s="75">
        <f t="shared" si="30"/>
        <v>15.007</v>
      </c>
      <c r="F100" s="76">
        <v>15844</v>
      </c>
      <c r="G100" s="75">
        <f t="shared" si="26"/>
        <v>17.844000000000001</v>
      </c>
      <c r="H100" s="24">
        <v>5.81</v>
      </c>
      <c r="I100" s="75">
        <f t="shared" si="31"/>
        <v>0.80999999999999961</v>
      </c>
      <c r="J100" s="13">
        <v>2</v>
      </c>
      <c r="K100" s="75">
        <f t="shared" si="27"/>
        <v>10</v>
      </c>
      <c r="L100" s="23">
        <v>0.77811625835016007</v>
      </c>
      <c r="M100" s="75">
        <f t="shared" si="28"/>
        <v>10</v>
      </c>
      <c r="N100" s="29"/>
      <c r="O100" s="29"/>
      <c r="P100" s="29"/>
      <c r="Q100" s="29"/>
      <c r="R100" s="77">
        <v>48.372939703437098</v>
      </c>
      <c r="S100" s="75">
        <f t="shared" si="32"/>
        <v>12.093234925859274</v>
      </c>
      <c r="T100" s="97"/>
      <c r="U100" s="97">
        <f>$U$121</f>
        <v>120</v>
      </c>
      <c r="V100" s="97"/>
      <c r="W100" s="29"/>
      <c r="X100" s="29">
        <v>36</v>
      </c>
      <c r="Y100" s="75">
        <f t="shared" si="36"/>
        <v>7.2</v>
      </c>
      <c r="Z100" s="29"/>
      <c r="AA100" s="28">
        <v>140</v>
      </c>
      <c r="AB100" s="75">
        <f t="shared" si="29"/>
        <v>2.8</v>
      </c>
      <c r="AC100" s="28">
        <f t="shared" si="33"/>
        <v>195.75423492585929</v>
      </c>
      <c r="AD100" s="78">
        <f t="shared" si="34"/>
        <v>22.971196544292621</v>
      </c>
      <c r="AE100" s="79"/>
    </row>
    <row r="101" spans="1:1024 1026:2043 2049:3064 3073:4096 4098:5117 5123:6138 6147:7168 7170:8191 8197:9212 9221:11263 11265:12286 12295:13310 13314:14335 14337:15360 15369:16384" s="30" customFormat="1" ht="30" customHeight="1">
      <c r="A101" s="10">
        <v>87</v>
      </c>
      <c r="B101" s="10">
        <v>92</v>
      </c>
      <c r="C101" s="8" t="s">
        <v>117</v>
      </c>
      <c r="D101" s="74">
        <v>9873</v>
      </c>
      <c r="E101" s="75">
        <f t="shared" si="30"/>
        <v>10</v>
      </c>
      <c r="F101" s="76">
        <v>6259</v>
      </c>
      <c r="G101" s="75">
        <f t="shared" si="26"/>
        <v>8.2590000000000003</v>
      </c>
      <c r="H101" s="24">
        <v>1</v>
      </c>
      <c r="I101" s="75">
        <f t="shared" si="31"/>
        <v>0</v>
      </c>
      <c r="J101" s="13">
        <v>1.1399999999999999</v>
      </c>
      <c r="K101" s="75">
        <f t="shared" si="27"/>
        <v>10</v>
      </c>
      <c r="L101" s="23">
        <v>1.7679078206659118</v>
      </c>
      <c r="M101" s="75">
        <f t="shared" si="28"/>
        <v>10</v>
      </c>
      <c r="N101" s="29"/>
      <c r="O101" s="29"/>
      <c r="P101" s="29"/>
      <c r="Q101" s="29"/>
      <c r="R101" s="77">
        <v>68.23</v>
      </c>
      <c r="S101" s="75">
        <f t="shared" si="32"/>
        <v>17.057500000000001</v>
      </c>
      <c r="T101" s="97"/>
      <c r="U101" s="97">
        <f>$U$121</f>
        <v>120</v>
      </c>
      <c r="V101" s="97"/>
      <c r="W101" s="29"/>
      <c r="X101" s="29">
        <v>24</v>
      </c>
      <c r="Y101" s="75">
        <f t="shared" si="36"/>
        <v>4.8000000000000007</v>
      </c>
      <c r="Z101" s="29"/>
      <c r="AA101" s="28">
        <v>119</v>
      </c>
      <c r="AB101" s="75">
        <f t="shared" si="29"/>
        <v>2.38</v>
      </c>
      <c r="AC101" s="28">
        <f t="shared" si="33"/>
        <v>182.49650000000003</v>
      </c>
      <c r="AD101" s="78">
        <f t="shared" si="34"/>
        <v>21.4154394755917</v>
      </c>
      <c r="AE101" s="79"/>
    </row>
    <row r="102" spans="1:1024 1026:2043 2049:3064 3073:4096 4098:5117 5123:6138 6147:7168 7170:8191 8197:9212 9221:11263 11265:12286 12295:13310 13314:14335 14337:15360 15369:16384" s="30" customFormat="1" ht="30" customHeight="1">
      <c r="A102" s="10">
        <v>31</v>
      </c>
      <c r="B102" s="10">
        <v>93</v>
      </c>
      <c r="C102" s="8" t="s">
        <v>61</v>
      </c>
      <c r="D102" s="74">
        <v>17424</v>
      </c>
      <c r="E102" s="75">
        <f t="shared" si="30"/>
        <v>13.712</v>
      </c>
      <c r="F102" s="76">
        <v>13878</v>
      </c>
      <c r="G102" s="75">
        <f t="shared" si="26"/>
        <v>15.878</v>
      </c>
      <c r="H102" s="24">
        <v>3.07</v>
      </c>
      <c r="I102" s="75">
        <f t="shared" si="31"/>
        <v>0</v>
      </c>
      <c r="J102" s="13">
        <v>5.992</v>
      </c>
      <c r="K102" s="75">
        <f t="shared" si="27"/>
        <v>10.992000000000001</v>
      </c>
      <c r="L102" s="23">
        <v>6.5425560954304736</v>
      </c>
      <c r="M102" s="75">
        <f t="shared" si="28"/>
        <v>21.356390238576182</v>
      </c>
      <c r="N102" s="29"/>
      <c r="O102" s="29"/>
      <c r="P102" s="29"/>
      <c r="Q102" s="29"/>
      <c r="R102" s="77">
        <v>73.739999999999995</v>
      </c>
      <c r="S102" s="75">
        <f t="shared" si="32"/>
        <v>18.434999999999999</v>
      </c>
      <c r="T102" s="97"/>
      <c r="U102" s="97"/>
      <c r="V102" s="97">
        <f>$V$121</f>
        <v>130</v>
      </c>
      <c r="W102" s="29"/>
      <c r="X102" s="29">
        <v>38</v>
      </c>
      <c r="Y102" s="75">
        <f t="shared" si="36"/>
        <v>7.6000000000000005</v>
      </c>
      <c r="Z102" s="29"/>
      <c r="AA102" s="28">
        <v>63</v>
      </c>
      <c r="AB102" s="75">
        <f t="shared" si="29"/>
        <v>0</v>
      </c>
      <c r="AC102" s="28">
        <f t="shared" si="33"/>
        <v>217.97339023857617</v>
      </c>
      <c r="AD102" s="78">
        <f t="shared" si="34"/>
        <v>25.578550525318338</v>
      </c>
      <c r="AE102" s="79"/>
    </row>
    <row r="103" spans="1:1024 1026:2043 2049:3064 3073:4096 4098:5117 5123:6138 6147:7168 7170:8191 8197:9212 9221:11263 11265:12286 12295:13310 13314:14335 14337:15360 15369:16384" s="30" customFormat="1" ht="30" customHeight="1">
      <c r="A103" s="10">
        <v>74</v>
      </c>
      <c r="B103" s="10">
        <v>94</v>
      </c>
      <c r="C103" s="8" t="s">
        <v>104</v>
      </c>
      <c r="D103" s="74">
        <v>22282</v>
      </c>
      <c r="E103" s="75">
        <f t="shared" si="30"/>
        <v>16.140999999999998</v>
      </c>
      <c r="F103" s="76">
        <v>7231</v>
      </c>
      <c r="G103" s="75">
        <f t="shared" si="26"/>
        <v>9.2309999999999999</v>
      </c>
      <c r="H103" s="24">
        <v>3.76</v>
      </c>
      <c r="I103" s="75">
        <f t="shared" si="31"/>
        <v>0</v>
      </c>
      <c r="J103" s="13">
        <v>1.3240000000000001</v>
      </c>
      <c r="K103" s="75">
        <f t="shared" si="27"/>
        <v>10</v>
      </c>
      <c r="L103" s="23">
        <v>1.0256092459758006</v>
      </c>
      <c r="M103" s="75">
        <f t="shared" si="28"/>
        <v>10</v>
      </c>
      <c r="N103" s="29"/>
      <c r="O103" s="29"/>
      <c r="P103" s="29"/>
      <c r="Q103" s="29"/>
      <c r="R103" s="77">
        <v>62.013633040758698</v>
      </c>
      <c r="S103" s="75">
        <f t="shared" si="32"/>
        <v>15.503408260189675</v>
      </c>
      <c r="T103" s="97"/>
      <c r="U103" s="97">
        <f>$U$121</f>
        <v>120</v>
      </c>
      <c r="V103" s="97"/>
      <c r="W103" s="29"/>
      <c r="X103" s="29">
        <v>28</v>
      </c>
      <c r="Y103" s="75">
        <f t="shared" si="36"/>
        <v>5.6000000000000005</v>
      </c>
      <c r="Z103" s="29"/>
      <c r="AA103" s="28">
        <v>38</v>
      </c>
      <c r="AB103" s="75">
        <f t="shared" si="29"/>
        <v>0</v>
      </c>
      <c r="AC103" s="28">
        <f t="shared" si="33"/>
        <v>186.47540826018965</v>
      </c>
      <c r="AD103" s="78">
        <f t="shared" si="34"/>
        <v>21.88235291790442</v>
      </c>
      <c r="AE103" s="79"/>
    </row>
    <row r="104" spans="1:1024 1026:2043 2049:3064 3073:4096 4098:5117 5123:6138 6147:7168 7170:8191 8197:9212 9221:11263 11265:12286 12295:13310 13314:14335 14337:15360 15369:16384" s="30" customFormat="1" ht="30" customHeight="1">
      <c r="A104" s="10">
        <v>28</v>
      </c>
      <c r="B104" s="10">
        <v>95</v>
      </c>
      <c r="C104" s="8" t="s">
        <v>58</v>
      </c>
      <c r="D104" s="74">
        <v>12568</v>
      </c>
      <c r="E104" s="75">
        <f t="shared" si="30"/>
        <v>11.284000000000001</v>
      </c>
      <c r="F104" s="76">
        <v>11362</v>
      </c>
      <c r="G104" s="75">
        <f t="shared" si="26"/>
        <v>13.362</v>
      </c>
      <c r="H104" s="24">
        <v>14.08</v>
      </c>
      <c r="I104" s="75">
        <f t="shared" si="31"/>
        <v>9.08</v>
      </c>
      <c r="J104" s="13">
        <v>2.1320000000000001</v>
      </c>
      <c r="K104" s="75">
        <f t="shared" si="27"/>
        <v>10</v>
      </c>
      <c r="L104" s="23">
        <v>5.5721080968062306</v>
      </c>
      <c r="M104" s="75">
        <f t="shared" si="28"/>
        <v>18.930270242015578</v>
      </c>
      <c r="N104" s="29"/>
      <c r="O104" s="29"/>
      <c r="P104" s="29"/>
      <c r="Q104" s="29"/>
      <c r="R104" s="77">
        <v>61.367558319911403</v>
      </c>
      <c r="S104" s="75">
        <f t="shared" si="32"/>
        <v>15.341889579977851</v>
      </c>
      <c r="T104" s="97"/>
      <c r="U104" s="97"/>
      <c r="V104" s="97">
        <f>$V$121</f>
        <v>130</v>
      </c>
      <c r="W104" s="29"/>
      <c r="X104" s="29">
        <v>30</v>
      </c>
      <c r="Y104" s="75">
        <f t="shared" si="36"/>
        <v>6</v>
      </c>
      <c r="Z104" s="29"/>
      <c r="AA104" s="28">
        <v>490</v>
      </c>
      <c r="AB104" s="75">
        <f t="shared" si="29"/>
        <v>9.8000000000000007</v>
      </c>
      <c r="AC104" s="28">
        <f t="shared" si="33"/>
        <v>223.79815982199344</v>
      </c>
      <c r="AD104" s="78">
        <f t="shared" si="34"/>
        <v>26.262070485826847</v>
      </c>
      <c r="AE104" s="79"/>
    </row>
    <row r="105" spans="1:1024 1026:2043 2049:3064 3073:4096 4098:5117 5123:6138 6147:7168 7170:8191 8197:9212 9221:11263 11265:12286 12295:13310 13314:14335 14337:15360 15369:16384" s="30" customFormat="1" ht="30" customHeight="1">
      <c r="A105" s="10">
        <v>14</v>
      </c>
      <c r="B105" s="10">
        <v>96</v>
      </c>
      <c r="C105" s="8" t="s">
        <v>44</v>
      </c>
      <c r="D105" s="74">
        <v>25089</v>
      </c>
      <c r="E105" s="75">
        <f t="shared" si="30"/>
        <v>17.544499999999999</v>
      </c>
      <c r="F105" s="76">
        <v>9423</v>
      </c>
      <c r="G105" s="75">
        <f t="shared" si="26"/>
        <v>11.423</v>
      </c>
      <c r="H105" s="24">
        <v>1.57</v>
      </c>
      <c r="I105" s="75">
        <f t="shared" si="31"/>
        <v>0</v>
      </c>
      <c r="J105" s="13">
        <v>5.77</v>
      </c>
      <c r="K105" s="75">
        <f t="shared" si="27"/>
        <v>10.77</v>
      </c>
      <c r="L105" s="23">
        <v>4.9132308111514158</v>
      </c>
      <c r="M105" s="75">
        <f t="shared" si="28"/>
        <v>17.283077027878541</v>
      </c>
      <c r="N105" s="29"/>
      <c r="O105" s="29"/>
      <c r="P105" s="29"/>
      <c r="Q105" s="29"/>
      <c r="R105" s="77">
        <v>57.310158524984203</v>
      </c>
      <c r="S105" s="75">
        <f t="shared" si="32"/>
        <v>14.327539631246051</v>
      </c>
      <c r="T105" s="97"/>
      <c r="U105" s="97">
        <f>$U$121</f>
        <v>120</v>
      </c>
      <c r="V105" s="97"/>
      <c r="W105" s="29"/>
      <c r="X105" s="29">
        <v>45</v>
      </c>
      <c r="Y105" s="75">
        <f t="shared" si="36"/>
        <v>9</v>
      </c>
      <c r="Z105" s="29"/>
      <c r="AA105" s="28">
        <v>31</v>
      </c>
      <c r="AB105" s="75">
        <f t="shared" si="29"/>
        <v>0</v>
      </c>
      <c r="AC105" s="28">
        <f t="shared" si="33"/>
        <v>200.34811665912457</v>
      </c>
      <c r="AD105" s="78">
        <f t="shared" si="34"/>
        <v>23.510275355211022</v>
      </c>
      <c r="AE105" s="79"/>
    </row>
    <row r="106" spans="1:1024 1026:2043 2049:3064 3073:4096 4098:5117 5123:6138 6147:7168 7170:8191 8197:9212 9221:11263 11265:12286 12295:13310 13314:14335 14337:15360 15369:16384" s="30" customFormat="1" ht="30" customHeight="1">
      <c r="A106" s="10">
        <v>20</v>
      </c>
      <c r="B106" s="10">
        <v>97</v>
      </c>
      <c r="C106" s="8" t="s">
        <v>50</v>
      </c>
      <c r="D106" s="74">
        <v>10317</v>
      </c>
      <c r="E106" s="75">
        <f t="shared" si="30"/>
        <v>10.1585</v>
      </c>
      <c r="F106" s="76">
        <v>10283</v>
      </c>
      <c r="G106" s="75">
        <f t="shared" ref="G106:G108" si="37">IF(F106&lt;2000,$G$121,IF(F106&gt;=2000, $G$121+ (F106-2000)*$G$122/1000))</f>
        <v>12.282999999999999</v>
      </c>
      <c r="H106" s="24">
        <v>32.159999999999997</v>
      </c>
      <c r="I106" s="75">
        <f t="shared" si="31"/>
        <v>27.159999999999997</v>
      </c>
      <c r="J106" s="13">
        <v>0.58099999999999996</v>
      </c>
      <c r="K106" s="75">
        <f t="shared" si="27"/>
        <v>10</v>
      </c>
      <c r="L106" s="23">
        <v>1.0665051306055766</v>
      </c>
      <c r="M106" s="75">
        <f t="shared" si="28"/>
        <v>10</v>
      </c>
      <c r="N106" s="29"/>
      <c r="O106" s="29"/>
      <c r="P106" s="29"/>
      <c r="Q106" s="29"/>
      <c r="R106" s="77">
        <v>60.568989708176197</v>
      </c>
      <c r="S106" s="75">
        <f t="shared" si="32"/>
        <v>15.142247427044049</v>
      </c>
      <c r="T106" s="97"/>
      <c r="U106" s="97"/>
      <c r="V106" s="97">
        <f>$V$121</f>
        <v>130</v>
      </c>
      <c r="W106" s="29"/>
      <c r="X106" s="29">
        <v>25</v>
      </c>
      <c r="Y106" s="75">
        <f t="shared" si="36"/>
        <v>5</v>
      </c>
      <c r="Z106" s="29">
        <f>$Z$121</f>
        <v>10</v>
      </c>
      <c r="AA106" s="28">
        <v>156</v>
      </c>
      <c r="AB106" s="75">
        <f t="shared" si="29"/>
        <v>3.12</v>
      </c>
      <c r="AC106" s="28">
        <f t="shared" si="33"/>
        <v>232.86374742704405</v>
      </c>
      <c r="AD106" s="78">
        <f t="shared" si="34"/>
        <v>27.325891121656227</v>
      </c>
      <c r="AE106" s="79"/>
    </row>
    <row r="107" spans="1:1024 1026:2043 2049:3064 3073:4096 4098:5117 5123:6138 6147:7168 7170:8191 8197:9212 9221:11263 11265:12286 12295:13310 13314:14335 14337:15360 15369:16384" s="30" customFormat="1" ht="30" customHeight="1">
      <c r="A107" s="10">
        <v>56</v>
      </c>
      <c r="B107" s="10">
        <v>98</v>
      </c>
      <c r="C107" s="8" t="s">
        <v>86</v>
      </c>
      <c r="D107" s="74">
        <v>26870</v>
      </c>
      <c r="E107" s="75">
        <f t="shared" si="30"/>
        <v>18.435000000000002</v>
      </c>
      <c r="F107" s="76">
        <v>7241</v>
      </c>
      <c r="G107" s="75">
        <f t="shared" si="37"/>
        <v>9.2409999999999997</v>
      </c>
      <c r="H107" s="24">
        <v>1.61</v>
      </c>
      <c r="I107" s="75">
        <f t="shared" si="31"/>
        <v>0</v>
      </c>
      <c r="J107" s="13">
        <v>3.6309999999999998</v>
      </c>
      <c r="K107" s="75">
        <f t="shared" si="27"/>
        <v>10</v>
      </c>
      <c r="L107" s="23">
        <v>1.4728729337795354</v>
      </c>
      <c r="M107" s="75">
        <f t="shared" si="28"/>
        <v>10</v>
      </c>
      <c r="N107" s="29"/>
      <c r="O107" s="29"/>
      <c r="P107" s="29"/>
      <c r="Q107" s="29"/>
      <c r="R107" s="77">
        <v>48.036464289858003</v>
      </c>
      <c r="S107" s="75">
        <f t="shared" si="32"/>
        <v>12.009116072464501</v>
      </c>
      <c r="T107" s="97">
        <f>$T$121</f>
        <v>110</v>
      </c>
      <c r="U107" s="97"/>
      <c r="V107" s="97"/>
      <c r="W107" s="29"/>
      <c r="X107" s="29">
        <v>35</v>
      </c>
      <c r="Y107" s="75">
        <f t="shared" si="36"/>
        <v>7</v>
      </c>
      <c r="Z107" s="29"/>
      <c r="AA107" s="28">
        <v>279</v>
      </c>
      <c r="AB107" s="75">
        <f t="shared" si="29"/>
        <v>5.58</v>
      </c>
      <c r="AC107" s="28">
        <f t="shared" si="33"/>
        <v>182.26511607246451</v>
      </c>
      <c r="AD107" s="78">
        <f t="shared" si="34"/>
        <v>21.388287237078853</v>
      </c>
      <c r="AE107" s="79"/>
    </row>
    <row r="108" spans="1:1024 1026:2043 2049:3064 3073:4096 4098:5117 5123:6138 6147:7168 7170:8191 8197:9212 9221:11263 11265:12286 12295:13310 13314:14335 14337:15360 15369:16384" s="30" customFormat="1" ht="30" customHeight="1">
      <c r="A108" s="10">
        <v>59</v>
      </c>
      <c r="B108" s="10">
        <v>99</v>
      </c>
      <c r="C108" s="8" t="s">
        <v>89</v>
      </c>
      <c r="D108" s="74">
        <v>14766</v>
      </c>
      <c r="E108" s="75">
        <f t="shared" si="30"/>
        <v>12.382999999999999</v>
      </c>
      <c r="F108" s="76">
        <v>13559</v>
      </c>
      <c r="G108" s="75">
        <f t="shared" si="37"/>
        <v>15.558999999999999</v>
      </c>
      <c r="H108" s="24">
        <v>3.72</v>
      </c>
      <c r="I108" s="75">
        <f t="shared" si="31"/>
        <v>0</v>
      </c>
      <c r="J108" s="13">
        <v>0.41</v>
      </c>
      <c r="K108" s="75">
        <f>IF(J108&lt;5,$K$121, IF(J108&gt;5, $K$121+(J108-5)*$K$122/1))</f>
        <v>10</v>
      </c>
      <c r="L108" s="23">
        <v>0.40657662481902385</v>
      </c>
      <c r="M108" s="75">
        <f>IF(L108&lt;2,$M$121, IF(L108&gt;=2, $M$121+(L108-2)*$M$122/1))</f>
        <v>10</v>
      </c>
      <c r="N108" s="29"/>
      <c r="O108" s="29"/>
      <c r="P108" s="29"/>
      <c r="Q108" s="29"/>
      <c r="R108" s="77">
        <v>51.146337804522503</v>
      </c>
      <c r="S108" s="75">
        <f t="shared" si="32"/>
        <v>12.786584451130626</v>
      </c>
      <c r="T108" s="97"/>
      <c r="U108" s="97">
        <f>$U$121</f>
        <v>120</v>
      </c>
      <c r="V108" s="97"/>
      <c r="W108" s="29"/>
      <c r="X108" s="29">
        <v>20</v>
      </c>
      <c r="Y108" s="75">
        <f t="shared" si="36"/>
        <v>4</v>
      </c>
      <c r="Z108" s="29"/>
      <c r="AA108" s="28">
        <v>229</v>
      </c>
      <c r="AB108" s="75">
        <f>IF(AA108&lt;100,$AB$121,IF(AA108&gt;=100,AA108*$AB$122/50))</f>
        <v>4.58</v>
      </c>
      <c r="AC108" s="28">
        <f t="shared" si="33"/>
        <v>189.30858445113066</v>
      </c>
      <c r="AD108" s="78">
        <f>AC108*AD107/AC107</f>
        <v>22.214817996636263</v>
      </c>
      <c r="AE108" s="79"/>
    </row>
    <row r="109" spans="1:1024 1026:2043 2049:3064 3073:4096 4098:5117 5123:6138 6147:7168 7170:8191 8197:9212 9221:11263 11265:12286 12295:13310 13314:14335 14337:15360 15369:16384">
      <c r="A109" s="14"/>
      <c r="B109" s="14"/>
      <c r="C109" s="15"/>
      <c r="D109" s="16"/>
      <c r="E109" s="25"/>
      <c r="F109" s="40"/>
      <c r="G109" s="25"/>
      <c r="H109" s="41"/>
      <c r="I109" s="25"/>
      <c r="J109" s="18"/>
      <c r="K109" s="25"/>
      <c r="L109" s="42"/>
      <c r="M109" s="25"/>
      <c r="R109" s="20"/>
      <c r="S109" s="25"/>
      <c r="Y109" s="25"/>
      <c r="AA109" s="17"/>
      <c r="AB109" s="25"/>
      <c r="AC109" s="17"/>
      <c r="AD109" s="43"/>
      <c r="AE109" s="43"/>
    </row>
    <row r="110" spans="1:1024 1026:2043 2049:3064 3073:4096 4098:5117 5123:6138 6147:7168 7170:8191 8197:9212 9221:11263 11265:12286 12295:13310 13314:14335 14337:15360 15369:16384">
      <c r="A110" s="14"/>
      <c r="B110" s="14"/>
      <c r="C110" s="15"/>
      <c r="D110" s="16"/>
      <c r="E110" s="25"/>
      <c r="F110" s="40"/>
      <c r="G110" s="25"/>
      <c r="H110" s="41"/>
      <c r="I110" s="25"/>
      <c r="J110" s="18"/>
      <c r="K110" s="25"/>
      <c r="L110" s="42"/>
      <c r="M110" s="25"/>
      <c r="R110" s="20"/>
      <c r="S110" s="25"/>
      <c r="Y110" s="25"/>
      <c r="AA110" s="17"/>
      <c r="AB110" s="25"/>
      <c r="AC110" s="17"/>
      <c r="AD110" s="43"/>
      <c r="AE110" s="43"/>
    </row>
    <row r="111" spans="1:1024 1026:2043 2049:3064 3073:4096 4098:5117 5123:6138 6147:7168 7170:8191 8197:9212 9221:11263 11265:12286 12295:13310 13314:14335 14337:15360 15369:16384">
      <c r="A111" s="14"/>
      <c r="B111" s="14"/>
      <c r="C111" s="15"/>
      <c r="D111" s="16"/>
      <c r="E111" s="25"/>
      <c r="F111" s="40"/>
      <c r="G111" s="25"/>
      <c r="H111" s="41"/>
      <c r="I111" s="25"/>
      <c r="J111" s="18"/>
      <c r="K111" s="25"/>
      <c r="L111" s="42"/>
      <c r="M111" s="25"/>
      <c r="R111" s="20"/>
      <c r="S111" s="25"/>
      <c r="Y111" s="25"/>
      <c r="AA111" s="17"/>
      <c r="AB111" s="25"/>
      <c r="AC111" s="17"/>
      <c r="AD111" s="43"/>
      <c r="AE111" s="43"/>
    </row>
    <row r="112" spans="1:1024 1026:2043 2049:3064 3073:4096 4098:5117 5123:6138 6147:7168 7170:8191 8197:9212 9221:11263 11265:12286 12295:13310 13314:14335 14337:15360 15369:16384">
      <c r="A112" s="14"/>
      <c r="B112" s="14"/>
      <c r="C112" s="15"/>
      <c r="D112" s="16"/>
      <c r="E112" s="25"/>
      <c r="F112" s="40"/>
      <c r="G112" s="25"/>
      <c r="H112" s="41"/>
      <c r="I112" s="25"/>
      <c r="J112" s="18"/>
      <c r="L112" s="42"/>
      <c r="R112" s="20"/>
      <c r="S112" s="25"/>
      <c r="Y112" s="25"/>
      <c r="AA112" s="17"/>
      <c r="AB112" s="25"/>
      <c r="AC112" s="17"/>
      <c r="AD112" s="43"/>
    </row>
    <row r="113" spans="2:32">
      <c r="B113" s="69"/>
      <c r="C113" s="65" t="s">
        <v>130</v>
      </c>
      <c r="D113" s="62">
        <f>MAX(D10:D108)</f>
        <v>72245</v>
      </c>
      <c r="E113" s="62">
        <f t="shared" ref="E113:AD113" si="38">MAX(E10:E108)</f>
        <v>41.122500000000002</v>
      </c>
      <c r="F113" s="62">
        <f t="shared" si="38"/>
        <v>23573</v>
      </c>
      <c r="G113" s="62">
        <f t="shared" si="38"/>
        <v>25.573</v>
      </c>
      <c r="H113" s="62">
        <f>MAX(H10:H108)</f>
        <v>61.12</v>
      </c>
      <c r="I113" s="62">
        <f t="shared" si="38"/>
        <v>56.12</v>
      </c>
      <c r="J113" s="62">
        <f t="shared" si="38"/>
        <v>34.94</v>
      </c>
      <c r="K113" s="62">
        <f t="shared" si="38"/>
        <v>39.94</v>
      </c>
      <c r="L113" s="63">
        <f t="shared" si="38"/>
        <v>18.312179415178402</v>
      </c>
      <c r="M113" s="62">
        <f t="shared" si="38"/>
        <v>50.780448537946008</v>
      </c>
      <c r="N113" s="62">
        <f t="shared" si="38"/>
        <v>0</v>
      </c>
      <c r="O113" s="62">
        <f t="shared" si="38"/>
        <v>0</v>
      </c>
      <c r="P113" s="62">
        <f t="shared" si="38"/>
        <v>0</v>
      </c>
      <c r="Q113" s="62">
        <f t="shared" si="38"/>
        <v>0</v>
      </c>
      <c r="R113" s="62">
        <f t="shared" si="38"/>
        <v>88.31</v>
      </c>
      <c r="S113" s="62">
        <f t="shared" si="38"/>
        <v>22.077500000000001</v>
      </c>
      <c r="T113" s="62">
        <f t="shared" si="38"/>
        <v>110</v>
      </c>
      <c r="U113" s="62">
        <f t="shared" si="38"/>
        <v>120</v>
      </c>
      <c r="V113" s="62">
        <f t="shared" si="38"/>
        <v>130</v>
      </c>
      <c r="W113" s="62">
        <f t="shared" si="38"/>
        <v>100</v>
      </c>
      <c r="X113" s="62">
        <f t="shared" si="38"/>
        <v>129</v>
      </c>
      <c r="Y113" s="62">
        <f t="shared" si="38"/>
        <v>14.4</v>
      </c>
      <c r="Z113" s="62">
        <f t="shared" si="38"/>
        <v>10</v>
      </c>
      <c r="AA113" s="62">
        <f t="shared" si="38"/>
        <v>3727</v>
      </c>
      <c r="AB113" s="62">
        <f t="shared" si="38"/>
        <v>74.540000000000006</v>
      </c>
      <c r="AC113" s="62">
        <f t="shared" si="38"/>
        <v>271.04269790362787</v>
      </c>
      <c r="AD113" s="62">
        <f t="shared" si="38"/>
        <v>31.806081170083985</v>
      </c>
    </row>
    <row r="114" spans="2:32">
      <c r="B114" s="29"/>
      <c r="C114" s="65" t="s">
        <v>145</v>
      </c>
      <c r="D114" s="62">
        <f>MIN(D10:D108)</f>
        <v>1353</v>
      </c>
      <c r="E114" s="62">
        <f t="shared" ref="E114:AD114" si="39">MIN(E10:E108)</f>
        <v>10</v>
      </c>
      <c r="F114" s="62">
        <f t="shared" si="39"/>
        <v>198</v>
      </c>
      <c r="G114" s="62">
        <f t="shared" si="39"/>
        <v>4</v>
      </c>
      <c r="H114" s="62">
        <f t="shared" si="39"/>
        <v>0.05</v>
      </c>
      <c r="I114" s="62">
        <f t="shared" si="39"/>
        <v>0</v>
      </c>
      <c r="J114" s="62">
        <f t="shared" si="39"/>
        <v>3.15E-2</v>
      </c>
      <c r="K114" s="62">
        <f t="shared" si="39"/>
        <v>10</v>
      </c>
      <c r="L114" s="62">
        <f t="shared" si="39"/>
        <v>9.2245172710387555E-2</v>
      </c>
      <c r="M114" s="62">
        <f t="shared" si="39"/>
        <v>10</v>
      </c>
      <c r="N114" s="62">
        <f t="shared" si="39"/>
        <v>0</v>
      </c>
      <c r="O114" s="62">
        <f t="shared" si="39"/>
        <v>0</v>
      </c>
      <c r="P114" s="62">
        <f t="shared" si="39"/>
        <v>0</v>
      </c>
      <c r="Q114" s="62">
        <f t="shared" si="39"/>
        <v>0</v>
      </c>
      <c r="R114" s="62">
        <f t="shared" si="39"/>
        <v>19.6127237962802</v>
      </c>
      <c r="S114" s="62">
        <f t="shared" si="39"/>
        <v>4.90318094907005</v>
      </c>
      <c r="T114" s="62">
        <f t="shared" si="39"/>
        <v>110</v>
      </c>
      <c r="U114" s="62">
        <f t="shared" si="39"/>
        <v>120</v>
      </c>
      <c r="V114" s="62">
        <f t="shared" si="39"/>
        <v>130</v>
      </c>
      <c r="W114" s="62">
        <f t="shared" si="39"/>
        <v>100</v>
      </c>
      <c r="X114" s="62">
        <f t="shared" si="39"/>
        <v>3</v>
      </c>
      <c r="Y114" s="62">
        <f t="shared" si="39"/>
        <v>0.60000000000000009</v>
      </c>
      <c r="Z114" s="62">
        <f t="shared" si="39"/>
        <v>10</v>
      </c>
      <c r="AA114" s="62">
        <f t="shared" si="39"/>
        <v>8</v>
      </c>
      <c r="AB114" s="62">
        <f t="shared" si="39"/>
        <v>0</v>
      </c>
      <c r="AC114" s="62">
        <f t="shared" si="39"/>
        <v>165.81649223969629</v>
      </c>
      <c r="AD114" s="62">
        <f t="shared" si="39"/>
        <v>19.458088531090414</v>
      </c>
    </row>
    <row r="115" spans="2:32" ht="21" customHeight="1">
      <c r="B115" s="29"/>
      <c r="C115" s="66" t="s">
        <v>149</v>
      </c>
      <c r="D115" s="64">
        <f>D113-D114</f>
        <v>70892</v>
      </c>
      <c r="E115" s="64">
        <f t="shared" ref="E115:AD115" si="40">E113-E114</f>
        <v>31.122500000000002</v>
      </c>
      <c r="F115" s="64">
        <f t="shared" si="40"/>
        <v>23375</v>
      </c>
      <c r="G115" s="64">
        <f t="shared" si="40"/>
        <v>21.573</v>
      </c>
      <c r="H115" s="64">
        <f t="shared" si="40"/>
        <v>61.07</v>
      </c>
      <c r="I115" s="64">
        <f t="shared" si="40"/>
        <v>56.12</v>
      </c>
      <c r="J115" s="64">
        <f t="shared" si="40"/>
        <v>34.908499999999997</v>
      </c>
      <c r="K115" s="64">
        <f t="shared" si="40"/>
        <v>29.939999999999998</v>
      </c>
      <c r="L115" s="64">
        <f t="shared" si="40"/>
        <v>18.219934242468014</v>
      </c>
      <c r="M115" s="64">
        <f t="shared" si="40"/>
        <v>40.780448537946008</v>
      </c>
      <c r="N115" s="64">
        <f t="shared" si="40"/>
        <v>0</v>
      </c>
      <c r="O115" s="64">
        <f t="shared" si="40"/>
        <v>0</v>
      </c>
      <c r="P115" s="64">
        <f t="shared" si="40"/>
        <v>0</v>
      </c>
      <c r="Q115" s="64">
        <f t="shared" si="40"/>
        <v>0</v>
      </c>
      <c r="R115" s="64">
        <f t="shared" si="40"/>
        <v>68.697276203719809</v>
      </c>
      <c r="S115" s="64">
        <f t="shared" si="40"/>
        <v>17.174319050929952</v>
      </c>
      <c r="T115" s="64">
        <f t="shared" si="40"/>
        <v>0</v>
      </c>
      <c r="U115" s="64">
        <f t="shared" si="40"/>
        <v>0</v>
      </c>
      <c r="V115" s="64">
        <f t="shared" si="40"/>
        <v>0</v>
      </c>
      <c r="W115" s="64">
        <f t="shared" si="40"/>
        <v>0</v>
      </c>
      <c r="X115" s="64">
        <f t="shared" si="40"/>
        <v>126</v>
      </c>
      <c r="Y115" s="64">
        <f t="shared" si="40"/>
        <v>13.8</v>
      </c>
      <c r="Z115" s="64">
        <f t="shared" si="40"/>
        <v>0</v>
      </c>
      <c r="AA115" s="64">
        <f t="shared" si="40"/>
        <v>3719</v>
      </c>
      <c r="AB115" s="64">
        <f t="shared" si="40"/>
        <v>74.540000000000006</v>
      </c>
      <c r="AC115" s="64">
        <f t="shared" si="40"/>
        <v>105.22620566393158</v>
      </c>
      <c r="AD115" s="64">
        <f t="shared" si="40"/>
        <v>12.347992638993571</v>
      </c>
    </row>
    <row r="117" spans="2:32">
      <c r="H117" s="26"/>
    </row>
    <row r="118" spans="2:32" ht="30" customHeight="1">
      <c r="C118" s="1"/>
      <c r="D118" s="152" t="s">
        <v>131</v>
      </c>
      <c r="E118" s="152"/>
      <c r="F118" s="152"/>
      <c r="G118" s="152"/>
      <c r="H118" s="152"/>
      <c r="I118" s="152"/>
      <c r="J118" s="152"/>
      <c r="K118" s="152"/>
      <c r="L118" s="152"/>
      <c r="M118" s="152"/>
      <c r="N118" s="152"/>
      <c r="O118" s="152"/>
      <c r="P118" s="152"/>
      <c r="Q118" s="152"/>
      <c r="R118" s="152"/>
      <c r="S118" s="152"/>
      <c r="T118" s="152"/>
      <c r="U118" s="152"/>
      <c r="V118" s="152"/>
      <c r="W118" s="152"/>
      <c r="X118" s="152"/>
      <c r="Y118" s="152"/>
      <c r="Z118" s="152"/>
      <c r="AA118" s="152"/>
      <c r="AB118" s="152"/>
      <c r="AC118" s="152"/>
      <c r="AD118" s="153"/>
      <c r="AE118" s="67"/>
    </row>
    <row r="119" spans="2:32" ht="46.5" customHeight="1">
      <c r="D119" s="136" t="s">
        <v>15</v>
      </c>
      <c r="E119" s="135"/>
      <c r="F119" s="135" t="s">
        <v>3</v>
      </c>
      <c r="G119" s="135"/>
      <c r="H119" s="135" t="s">
        <v>23</v>
      </c>
      <c r="I119" s="135"/>
      <c r="J119" s="135" t="s">
        <v>10</v>
      </c>
      <c r="K119" s="135"/>
      <c r="L119" s="135" t="s">
        <v>25</v>
      </c>
      <c r="M119" s="135"/>
      <c r="N119" s="137" t="s">
        <v>8</v>
      </c>
      <c r="O119" s="137"/>
      <c r="P119" s="137" t="s">
        <v>24</v>
      </c>
      <c r="Q119" s="137"/>
      <c r="R119" s="135" t="s">
        <v>12</v>
      </c>
      <c r="S119" s="135"/>
      <c r="T119" s="134" t="s">
        <v>14</v>
      </c>
      <c r="U119" s="134"/>
      <c r="V119" s="134"/>
      <c r="W119" s="134"/>
      <c r="X119" s="134"/>
      <c r="Y119" s="134"/>
      <c r="Z119" s="135" t="s">
        <v>22</v>
      </c>
      <c r="AA119" s="135"/>
      <c r="AB119" s="135"/>
      <c r="AC119" s="32"/>
      <c r="AD119" s="32"/>
      <c r="AE119" s="30"/>
    </row>
    <row r="120" spans="2:32" ht="77.25" customHeight="1">
      <c r="D120" s="70" t="s">
        <v>15</v>
      </c>
      <c r="E120" s="44" t="s">
        <v>4</v>
      </c>
      <c r="F120" s="44" t="s">
        <v>132</v>
      </c>
      <c r="G120" s="44" t="s">
        <v>4</v>
      </c>
      <c r="H120" s="44" t="s">
        <v>133</v>
      </c>
      <c r="I120" s="44" t="s">
        <v>4</v>
      </c>
      <c r="J120" s="33" t="s">
        <v>11</v>
      </c>
      <c r="K120" s="33" t="s">
        <v>4</v>
      </c>
      <c r="L120" s="33" t="s">
        <v>13</v>
      </c>
      <c r="M120" s="33" t="s">
        <v>4</v>
      </c>
      <c r="N120" s="33" t="s">
        <v>9</v>
      </c>
      <c r="O120" s="33" t="s">
        <v>4</v>
      </c>
      <c r="P120" s="33" t="s">
        <v>9</v>
      </c>
      <c r="Q120" s="33" t="s">
        <v>4</v>
      </c>
      <c r="R120" s="44" t="s">
        <v>135</v>
      </c>
      <c r="S120" s="44" t="s">
        <v>4</v>
      </c>
      <c r="T120" s="45" t="s">
        <v>140</v>
      </c>
      <c r="U120" s="45" t="s">
        <v>142</v>
      </c>
      <c r="V120" s="45" t="s">
        <v>143</v>
      </c>
      <c r="W120" s="45" t="s">
        <v>141</v>
      </c>
      <c r="X120" s="35" t="s">
        <v>137</v>
      </c>
      <c r="Y120" s="44" t="s">
        <v>4</v>
      </c>
      <c r="Z120" s="46" t="s">
        <v>138</v>
      </c>
      <c r="AA120" s="35" t="s">
        <v>28</v>
      </c>
      <c r="AB120" s="35" t="s">
        <v>4</v>
      </c>
      <c r="AC120" s="47"/>
      <c r="AD120" s="47"/>
      <c r="AE120" s="68"/>
    </row>
    <row r="121" spans="2:32" ht="63">
      <c r="D121" s="71" t="s">
        <v>150</v>
      </c>
      <c r="E121" s="44">
        <v>10</v>
      </c>
      <c r="F121" s="48" t="s">
        <v>155</v>
      </c>
      <c r="G121" s="44">
        <v>4</v>
      </c>
      <c r="H121" s="48" t="s">
        <v>134</v>
      </c>
      <c r="I121" s="44">
        <v>0</v>
      </c>
      <c r="J121" s="48" t="s">
        <v>153</v>
      </c>
      <c r="K121" s="48">
        <v>10</v>
      </c>
      <c r="L121" s="48" t="s">
        <v>151</v>
      </c>
      <c r="M121" s="48">
        <v>10</v>
      </c>
      <c r="N121" s="34"/>
      <c r="O121" s="34"/>
      <c r="P121" s="34"/>
      <c r="Q121" s="34"/>
      <c r="R121" s="48" t="s">
        <v>136</v>
      </c>
      <c r="S121" s="44">
        <v>0.5</v>
      </c>
      <c r="T121" s="44">
        <v>110</v>
      </c>
      <c r="U121" s="44">
        <v>120</v>
      </c>
      <c r="V121" s="44">
        <v>130</v>
      </c>
      <c r="W121" s="44">
        <v>100</v>
      </c>
      <c r="X121" s="35" t="s">
        <v>147</v>
      </c>
      <c r="Y121" s="44">
        <v>0.2</v>
      </c>
      <c r="Z121" s="44">
        <v>10</v>
      </c>
      <c r="AA121" s="44" t="s">
        <v>139</v>
      </c>
      <c r="AB121" s="44">
        <v>0</v>
      </c>
      <c r="AC121" s="47"/>
      <c r="AD121" s="47"/>
      <c r="AE121" s="68"/>
      <c r="AF121" s="1">
        <f>T121/U121</f>
        <v>0.91666666666666663</v>
      </c>
    </row>
    <row r="122" spans="2:32" ht="120">
      <c r="D122" s="72" t="s">
        <v>154</v>
      </c>
      <c r="E122" s="50">
        <v>1</v>
      </c>
      <c r="F122" s="72" t="s">
        <v>156</v>
      </c>
      <c r="G122" s="50">
        <v>1</v>
      </c>
      <c r="H122" s="49" t="s">
        <v>157</v>
      </c>
      <c r="I122" s="50">
        <v>1</v>
      </c>
      <c r="J122" s="48" t="s">
        <v>158</v>
      </c>
      <c r="K122" s="48">
        <v>1</v>
      </c>
      <c r="L122" s="48" t="s">
        <v>152</v>
      </c>
      <c r="M122" s="48">
        <v>2.5</v>
      </c>
      <c r="N122" s="51"/>
      <c r="O122" s="51"/>
      <c r="P122" s="51"/>
      <c r="Q122" s="51"/>
      <c r="R122" s="51"/>
      <c r="S122" s="51"/>
      <c r="T122" s="52"/>
      <c r="U122" s="51"/>
      <c r="V122" s="51"/>
      <c r="W122" s="51"/>
      <c r="X122" s="35" t="s">
        <v>148</v>
      </c>
      <c r="Y122" s="61">
        <v>0.1</v>
      </c>
      <c r="Z122" s="51"/>
      <c r="AA122" s="48" t="s">
        <v>159</v>
      </c>
      <c r="AB122" s="44">
        <v>1</v>
      </c>
      <c r="AC122" s="51"/>
      <c r="AD122" s="51"/>
      <c r="AE122" s="6"/>
    </row>
    <row r="123" spans="2:32">
      <c r="D123" s="73"/>
      <c r="E123" s="51"/>
      <c r="F123" s="49"/>
      <c r="G123" s="50"/>
      <c r="H123" s="49"/>
      <c r="I123" s="50"/>
      <c r="J123" s="49"/>
      <c r="K123" s="50"/>
      <c r="L123" s="51"/>
      <c r="M123" s="51"/>
      <c r="N123" s="51"/>
      <c r="O123" s="51"/>
      <c r="P123" s="51"/>
      <c r="Q123" s="51"/>
      <c r="R123" s="51"/>
      <c r="S123" s="51"/>
      <c r="T123" s="52"/>
      <c r="U123" s="51"/>
      <c r="V123" s="51"/>
      <c r="W123" s="51"/>
      <c r="X123" s="51"/>
      <c r="Y123" s="51"/>
      <c r="Z123" s="51"/>
      <c r="AA123" s="44"/>
      <c r="AB123" s="44"/>
      <c r="AC123" s="51"/>
      <c r="AD123" s="51"/>
      <c r="AE123" s="6"/>
    </row>
    <row r="124" spans="2:32">
      <c r="D124" s="73"/>
      <c r="E124" s="51"/>
      <c r="F124" s="51"/>
      <c r="G124" s="51"/>
      <c r="H124" s="51"/>
      <c r="I124" s="51"/>
      <c r="J124" s="49"/>
      <c r="K124" s="50"/>
      <c r="L124" s="51"/>
      <c r="M124" s="51"/>
      <c r="N124" s="51"/>
      <c r="O124" s="51"/>
      <c r="P124" s="51"/>
      <c r="Q124" s="51"/>
      <c r="R124" s="51"/>
      <c r="S124" s="51"/>
      <c r="T124" s="52"/>
      <c r="U124" s="51"/>
      <c r="V124" s="51"/>
      <c r="W124" s="51"/>
      <c r="X124" s="51"/>
      <c r="Y124" s="51"/>
      <c r="Z124" s="51"/>
      <c r="AA124" s="51"/>
      <c r="AB124" s="53"/>
      <c r="AC124" s="51"/>
      <c r="AD124" s="51"/>
      <c r="AE124" s="6"/>
    </row>
    <row r="125" spans="2:32">
      <c r="D125" s="73"/>
      <c r="E125" s="51"/>
      <c r="F125" s="51"/>
      <c r="G125" s="51"/>
      <c r="H125" s="51"/>
      <c r="I125" s="51"/>
      <c r="J125" s="49"/>
      <c r="K125" s="50"/>
      <c r="L125" s="51"/>
      <c r="M125" s="51"/>
      <c r="N125" s="51"/>
      <c r="O125" s="51"/>
      <c r="P125" s="51"/>
      <c r="Q125" s="51"/>
      <c r="R125" s="51"/>
      <c r="S125" s="51"/>
      <c r="T125" s="54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6"/>
    </row>
  </sheetData>
  <sortState ref="B10:XFD108">
    <sortCondition ref="C10:C108"/>
  </sortState>
  <mergeCells count="53">
    <mergeCell ref="AF4:AF7"/>
    <mergeCell ref="D118:AD118"/>
    <mergeCell ref="L5:M5"/>
    <mergeCell ref="N6:N7"/>
    <mergeCell ref="O6:O7"/>
    <mergeCell ref="P6:P7"/>
    <mergeCell ref="Q6:Q7"/>
    <mergeCell ref="M6:M7"/>
    <mergeCell ref="D6:D7"/>
    <mergeCell ref="E6:E7"/>
    <mergeCell ref="F6:F7"/>
    <mergeCell ref="G6:G7"/>
    <mergeCell ref="H6:H7"/>
    <mergeCell ref="S6:S7"/>
    <mergeCell ref="T6:T7"/>
    <mergeCell ref="U6:U7"/>
    <mergeCell ref="B4:B7"/>
    <mergeCell ref="C4:C7"/>
    <mergeCell ref="AC4:AC7"/>
    <mergeCell ref="I6:I7"/>
    <mergeCell ref="J6:J7"/>
    <mergeCell ref="K6:K7"/>
    <mergeCell ref="L6:L7"/>
    <mergeCell ref="AD4:AD7"/>
    <mergeCell ref="D5:E5"/>
    <mergeCell ref="F5:G5"/>
    <mergeCell ref="H5:I5"/>
    <mergeCell ref="J5:K5"/>
    <mergeCell ref="N5:O5"/>
    <mergeCell ref="Z5:Z7"/>
    <mergeCell ref="R6:R7"/>
    <mergeCell ref="V6:V7"/>
    <mergeCell ref="P5:Q5"/>
    <mergeCell ref="R5:S5"/>
    <mergeCell ref="T5:Y5"/>
    <mergeCell ref="W6:W7"/>
    <mergeCell ref="X6:Y6"/>
    <mergeCell ref="B2:AC2"/>
    <mergeCell ref="B1:AC1"/>
    <mergeCell ref="AG4:AG7"/>
    <mergeCell ref="T119:Y119"/>
    <mergeCell ref="Z119:AB119"/>
    <mergeCell ref="R119:S119"/>
    <mergeCell ref="D119:E119"/>
    <mergeCell ref="F119:G119"/>
    <mergeCell ref="H119:I119"/>
    <mergeCell ref="J119:K119"/>
    <mergeCell ref="L119:M119"/>
    <mergeCell ref="N119:O119"/>
    <mergeCell ref="P119:Q119"/>
    <mergeCell ref="D4:Y4"/>
    <mergeCell ref="AA5:AB6"/>
    <mergeCell ref="Z4:AB4"/>
  </mergeCells>
  <pageMargins left="0.43307086614173229" right="0.31496062992125984" top="0.51181102362204722" bottom="0.51181102362204722" header="0.31496062992125984" footer="0.19685039370078741"/>
  <pageSetup paperSize="9" scale="48" fitToHeight="0" orientation="landscape" verticalDpi="0" r:id="rId1"/>
  <headerFooter>
    <oddFooter>&amp;C&amp;P</oddFooter>
  </headerFooter>
  <ignoredErrors>
    <ignoredError sqref="J9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7"/>
  <sheetViews>
    <sheetView topLeftCell="B12" workbookViewId="0">
      <selection activeCell="K17" sqref="K17"/>
    </sheetView>
  </sheetViews>
  <sheetFormatPr defaultColWidth="9.140625" defaultRowHeight="15"/>
  <cols>
    <col min="1" max="1" width="4.7109375" style="99" hidden="1" customWidth="1"/>
    <col min="2" max="2" width="4.7109375" style="99" customWidth="1"/>
    <col min="3" max="3" width="21.28515625" style="99" customWidth="1"/>
    <col min="4" max="4" width="12.5703125" style="128" customWidth="1"/>
    <col min="5" max="7" width="12.28515625" style="99" customWidth="1"/>
    <col min="8" max="8" width="13.7109375" style="99" customWidth="1"/>
    <col min="9" max="10" width="15.28515625" style="99" customWidth="1"/>
    <col min="11" max="11" width="25.28515625" style="99" bestFit="1" customWidth="1"/>
    <col min="12" max="16384" width="9.140625" style="99"/>
  </cols>
  <sheetData>
    <row r="1" spans="1:12" ht="39" customHeight="1">
      <c r="A1" s="154" t="s">
        <v>162</v>
      </c>
      <c r="B1" s="154"/>
      <c r="C1" s="154"/>
      <c r="D1" s="154"/>
      <c r="E1" s="154"/>
      <c r="F1" s="154"/>
      <c r="G1" s="154"/>
      <c r="H1" s="154"/>
      <c r="I1" s="154"/>
      <c r="J1" s="98"/>
    </row>
    <row r="2" spans="1:12" ht="15.75">
      <c r="A2" s="155" t="s">
        <v>163</v>
      </c>
      <c r="B2" s="155"/>
      <c r="C2" s="155"/>
      <c r="D2" s="155"/>
      <c r="E2" s="155"/>
      <c r="F2" s="155"/>
      <c r="G2" s="155"/>
      <c r="H2" s="155"/>
      <c r="I2" s="155"/>
      <c r="J2" s="100"/>
    </row>
    <row r="3" spans="1:12" ht="15.75">
      <c r="A3" s="101"/>
      <c r="B3" s="101"/>
      <c r="C3" s="101"/>
      <c r="D3" s="102"/>
      <c r="E3" s="101"/>
      <c r="F3" s="101"/>
      <c r="G3" s="101"/>
      <c r="H3" s="101"/>
      <c r="I3" s="101"/>
      <c r="J3" s="101"/>
    </row>
    <row r="4" spans="1:12" ht="27.6" customHeight="1">
      <c r="A4" s="156" t="s">
        <v>164</v>
      </c>
      <c r="B4" s="157" t="s">
        <v>164</v>
      </c>
      <c r="C4" s="157" t="s">
        <v>165</v>
      </c>
      <c r="D4" s="158" t="s">
        <v>166</v>
      </c>
      <c r="E4" s="157" t="s">
        <v>167</v>
      </c>
      <c r="F4" s="159"/>
      <c r="G4" s="159"/>
      <c r="H4" s="159"/>
      <c r="I4" s="159"/>
      <c r="J4" s="104"/>
    </row>
    <row r="5" spans="1:12" ht="108" customHeight="1">
      <c r="A5" s="156"/>
      <c r="B5" s="157"/>
      <c r="C5" s="157"/>
      <c r="D5" s="158"/>
      <c r="E5" s="103" t="s">
        <v>168</v>
      </c>
      <c r="F5" s="103" t="s">
        <v>169</v>
      </c>
      <c r="G5" s="103" t="s">
        <v>170</v>
      </c>
      <c r="H5" s="103" t="s">
        <v>171</v>
      </c>
      <c r="I5" s="103" t="s">
        <v>172</v>
      </c>
      <c r="J5" s="98"/>
    </row>
    <row r="6" spans="1:12" ht="19.5" customHeight="1">
      <c r="A6" s="105"/>
      <c r="B6" s="105"/>
      <c r="C6" s="103" t="s">
        <v>173</v>
      </c>
      <c r="D6" s="106">
        <f t="shared" ref="D6:I6" si="0">SUM(D7:D105)</f>
        <v>21795</v>
      </c>
      <c r="E6" s="107">
        <f t="shared" si="0"/>
        <v>11072</v>
      </c>
      <c r="F6" s="107">
        <f t="shared" si="0"/>
        <v>8712</v>
      </c>
      <c r="G6" s="107">
        <f t="shared" si="0"/>
        <v>1293</v>
      </c>
      <c r="H6" s="107">
        <f t="shared" si="0"/>
        <v>605</v>
      </c>
      <c r="I6" s="107">
        <f t="shared" si="0"/>
        <v>113</v>
      </c>
      <c r="J6" s="108"/>
    </row>
    <row r="7" spans="1:12" ht="19.5" customHeight="1">
      <c r="A7" s="109">
        <v>7</v>
      </c>
      <c r="B7" s="109">
        <v>1</v>
      </c>
      <c r="C7" s="110" t="s">
        <v>37</v>
      </c>
      <c r="D7" s="111">
        <f>SUM(E7:I7)</f>
        <v>1227</v>
      </c>
      <c r="E7" s="112">
        <v>1052</v>
      </c>
      <c r="F7" s="112">
        <v>173</v>
      </c>
      <c r="G7" s="112"/>
      <c r="H7" s="112">
        <v>2</v>
      </c>
      <c r="I7" s="112"/>
      <c r="J7" s="113"/>
      <c r="K7" s="1"/>
      <c r="L7" s="1"/>
    </row>
    <row r="8" spans="1:12" ht="19.5" customHeight="1">
      <c r="A8" s="109">
        <v>2</v>
      </c>
      <c r="B8" s="109">
        <v>2</v>
      </c>
      <c r="C8" s="114" t="s">
        <v>32</v>
      </c>
      <c r="D8" s="111">
        <f t="shared" ref="D8:D71" si="1">SUM(E8:I8)</f>
        <v>1685</v>
      </c>
      <c r="E8" s="112">
        <v>1250</v>
      </c>
      <c r="F8" s="112">
        <v>250</v>
      </c>
      <c r="G8" s="112"/>
      <c r="H8" s="112">
        <v>185</v>
      </c>
      <c r="I8" s="112"/>
      <c r="J8" s="113"/>
      <c r="K8" s="1"/>
      <c r="L8" s="1"/>
    </row>
    <row r="9" spans="1:12" ht="19.5" customHeight="1">
      <c r="A9" s="109">
        <v>10</v>
      </c>
      <c r="B9" s="109">
        <v>3</v>
      </c>
      <c r="C9" s="110" t="s">
        <v>40</v>
      </c>
      <c r="D9" s="111">
        <f t="shared" si="1"/>
        <v>355</v>
      </c>
      <c r="E9" s="112">
        <v>149</v>
      </c>
      <c r="F9" s="112">
        <v>122</v>
      </c>
      <c r="G9" s="112">
        <v>84</v>
      </c>
      <c r="H9" s="112"/>
      <c r="I9" s="112"/>
      <c r="J9" s="113"/>
      <c r="K9" s="1"/>
      <c r="L9" s="1"/>
    </row>
    <row r="10" spans="1:12" ht="19.5" customHeight="1">
      <c r="A10" s="109">
        <v>1</v>
      </c>
      <c r="B10" s="109">
        <v>4</v>
      </c>
      <c r="C10" s="114" t="s">
        <v>31</v>
      </c>
      <c r="D10" s="111">
        <f t="shared" si="1"/>
        <v>207</v>
      </c>
      <c r="E10" s="112">
        <v>106</v>
      </c>
      <c r="F10" s="112">
        <v>96</v>
      </c>
      <c r="G10" s="112"/>
      <c r="H10" s="112">
        <v>5</v>
      </c>
      <c r="I10" s="112"/>
      <c r="J10" s="113"/>
      <c r="K10" s="1"/>
      <c r="L10" s="1"/>
    </row>
    <row r="11" spans="1:12" s="116" customFormat="1" ht="19.5" customHeight="1">
      <c r="A11" s="109">
        <v>6</v>
      </c>
      <c r="B11" s="109">
        <v>5</v>
      </c>
      <c r="C11" s="110" t="s">
        <v>36</v>
      </c>
      <c r="D11" s="111">
        <f t="shared" si="1"/>
        <v>557</v>
      </c>
      <c r="E11" s="115">
        <v>280</v>
      </c>
      <c r="F11" s="115">
        <v>277</v>
      </c>
      <c r="G11" s="112"/>
      <c r="H11" s="112"/>
      <c r="I11" s="112"/>
      <c r="J11" s="113"/>
      <c r="K11" s="1"/>
      <c r="L11" s="1"/>
    </row>
    <row r="12" spans="1:12" ht="19.5" customHeight="1">
      <c r="A12" s="117">
        <v>5</v>
      </c>
      <c r="B12" s="109">
        <v>6</v>
      </c>
      <c r="C12" s="110" t="s">
        <v>35</v>
      </c>
      <c r="D12" s="111">
        <f t="shared" si="1"/>
        <v>325</v>
      </c>
      <c r="E12" s="118">
        <v>50</v>
      </c>
      <c r="F12" s="118">
        <v>105</v>
      </c>
      <c r="G12" s="118">
        <v>125</v>
      </c>
      <c r="H12" s="118">
        <v>45</v>
      </c>
      <c r="I12" s="118"/>
      <c r="J12" s="119"/>
      <c r="K12" s="1"/>
      <c r="L12" s="1"/>
    </row>
    <row r="13" spans="1:12" ht="19.5" customHeight="1">
      <c r="A13" s="109">
        <v>3</v>
      </c>
      <c r="B13" s="109">
        <v>7</v>
      </c>
      <c r="C13" s="114" t="s">
        <v>33</v>
      </c>
      <c r="D13" s="111">
        <f t="shared" si="1"/>
        <v>70</v>
      </c>
      <c r="E13" s="112">
        <v>3</v>
      </c>
      <c r="F13" s="112">
        <v>67</v>
      </c>
      <c r="G13" s="112"/>
      <c r="H13" s="112"/>
      <c r="I13" s="112"/>
      <c r="J13" s="113"/>
      <c r="K13" s="1"/>
      <c r="L13" s="1"/>
    </row>
    <row r="14" spans="1:12" ht="19.5" customHeight="1">
      <c r="A14" s="109">
        <v>9</v>
      </c>
      <c r="B14" s="109">
        <v>8</v>
      </c>
      <c r="C14" s="110" t="s">
        <v>39</v>
      </c>
      <c r="D14" s="111">
        <f t="shared" si="1"/>
        <v>41</v>
      </c>
      <c r="E14" s="120">
        <v>20</v>
      </c>
      <c r="F14" s="120">
        <v>21</v>
      </c>
      <c r="G14" s="120"/>
      <c r="H14" s="120"/>
      <c r="I14" s="120"/>
      <c r="J14" s="121"/>
      <c r="K14" s="1"/>
      <c r="L14" s="1"/>
    </row>
    <row r="15" spans="1:12" ht="19.5" customHeight="1">
      <c r="A15" s="109">
        <v>8</v>
      </c>
      <c r="B15" s="109">
        <v>9</v>
      </c>
      <c r="C15" s="110" t="s">
        <v>38</v>
      </c>
      <c r="D15" s="111">
        <f t="shared" si="1"/>
        <v>161</v>
      </c>
      <c r="E15" s="112">
        <v>42</v>
      </c>
      <c r="F15" s="112">
        <v>104</v>
      </c>
      <c r="G15" s="112"/>
      <c r="H15" s="112">
        <v>15</v>
      </c>
      <c r="I15" s="112"/>
      <c r="J15" s="113"/>
      <c r="K15" s="1"/>
      <c r="L15" s="1"/>
    </row>
    <row r="16" spans="1:12" ht="19.5" customHeight="1">
      <c r="A16" s="109">
        <v>4</v>
      </c>
      <c r="B16" s="109">
        <v>10</v>
      </c>
      <c r="C16" s="110" t="s">
        <v>34</v>
      </c>
      <c r="D16" s="111">
        <f t="shared" si="1"/>
        <v>3727</v>
      </c>
      <c r="E16" s="112">
        <v>3036</v>
      </c>
      <c r="F16" s="112">
        <v>691</v>
      </c>
      <c r="G16" s="112"/>
      <c r="H16" s="112"/>
      <c r="I16" s="112"/>
      <c r="J16" s="113"/>
      <c r="K16" s="1"/>
      <c r="L16" s="1"/>
    </row>
    <row r="17" spans="1:12" ht="19.5" customHeight="1">
      <c r="A17" s="109">
        <v>21</v>
      </c>
      <c r="B17" s="109">
        <v>11</v>
      </c>
      <c r="C17" s="110" t="s">
        <v>51</v>
      </c>
      <c r="D17" s="111">
        <f t="shared" si="1"/>
        <v>35</v>
      </c>
      <c r="E17" s="118"/>
      <c r="F17" s="118">
        <v>35</v>
      </c>
      <c r="G17" s="118"/>
      <c r="H17" s="118"/>
      <c r="I17" s="118"/>
      <c r="J17" s="119"/>
      <c r="K17" s="1"/>
      <c r="L17" s="1"/>
    </row>
    <row r="18" spans="1:12" ht="19.5" customHeight="1">
      <c r="A18" s="109">
        <v>40</v>
      </c>
      <c r="B18" s="109">
        <v>12</v>
      </c>
      <c r="C18" s="110" t="s">
        <v>70</v>
      </c>
      <c r="D18" s="111">
        <f t="shared" si="1"/>
        <v>37</v>
      </c>
      <c r="E18" s="118"/>
      <c r="F18" s="118">
        <v>17</v>
      </c>
      <c r="G18" s="118">
        <v>20</v>
      </c>
      <c r="H18" s="118"/>
      <c r="I18" s="118"/>
      <c r="J18" s="119"/>
      <c r="K18" s="1"/>
      <c r="L18" s="1"/>
    </row>
    <row r="19" spans="1:12" ht="19.5" customHeight="1">
      <c r="A19" s="109">
        <v>52</v>
      </c>
      <c r="B19" s="109">
        <v>13</v>
      </c>
      <c r="C19" s="110" t="s">
        <v>82</v>
      </c>
      <c r="D19" s="111">
        <f t="shared" si="1"/>
        <v>97</v>
      </c>
      <c r="E19" s="118"/>
      <c r="F19" s="118">
        <v>97</v>
      </c>
      <c r="G19" s="118"/>
      <c r="H19" s="118"/>
      <c r="I19" s="118"/>
      <c r="J19" s="119"/>
      <c r="K19" s="1"/>
      <c r="L19" s="1"/>
    </row>
    <row r="20" spans="1:12" ht="19.5" customHeight="1">
      <c r="A20" s="109">
        <v>46</v>
      </c>
      <c r="B20" s="109">
        <v>14</v>
      </c>
      <c r="C20" s="110" t="s">
        <v>76</v>
      </c>
      <c r="D20" s="111">
        <f t="shared" si="1"/>
        <v>65</v>
      </c>
      <c r="E20" s="118"/>
      <c r="F20" s="118">
        <v>65</v>
      </c>
      <c r="G20" s="118"/>
      <c r="H20" s="118"/>
      <c r="I20" s="118"/>
      <c r="J20" s="119"/>
      <c r="K20" s="1"/>
      <c r="L20" s="1"/>
    </row>
    <row r="21" spans="1:12" ht="19.5" customHeight="1">
      <c r="A21" s="109">
        <v>23</v>
      </c>
      <c r="B21" s="109">
        <v>15</v>
      </c>
      <c r="C21" s="110" t="s">
        <v>53</v>
      </c>
      <c r="D21" s="111">
        <f t="shared" si="1"/>
        <v>71</v>
      </c>
      <c r="E21" s="118"/>
      <c r="F21" s="118">
        <v>71</v>
      </c>
      <c r="G21" s="118"/>
      <c r="H21" s="118"/>
      <c r="I21" s="118"/>
      <c r="J21" s="119"/>
      <c r="K21" s="1"/>
      <c r="L21" s="1"/>
    </row>
    <row r="22" spans="1:12" ht="19.5" customHeight="1">
      <c r="A22" s="109">
        <v>60</v>
      </c>
      <c r="B22" s="109">
        <v>16</v>
      </c>
      <c r="C22" s="110" t="s">
        <v>90</v>
      </c>
      <c r="D22" s="111">
        <f t="shared" si="1"/>
        <v>229</v>
      </c>
      <c r="E22" s="120">
        <v>9</v>
      </c>
      <c r="F22" s="120">
        <v>212</v>
      </c>
      <c r="G22" s="120">
        <v>8</v>
      </c>
      <c r="H22" s="120"/>
      <c r="I22" s="120"/>
      <c r="J22" s="121"/>
      <c r="K22" s="1"/>
      <c r="L22" s="1"/>
    </row>
    <row r="23" spans="1:12" ht="19.5" customHeight="1">
      <c r="A23" s="109">
        <v>30</v>
      </c>
      <c r="B23" s="109">
        <v>17</v>
      </c>
      <c r="C23" s="110" t="s">
        <v>60</v>
      </c>
      <c r="D23" s="111">
        <f t="shared" si="1"/>
        <v>204</v>
      </c>
      <c r="E23" s="118">
        <v>120</v>
      </c>
      <c r="F23" s="118">
        <v>66</v>
      </c>
      <c r="G23" s="118">
        <v>9</v>
      </c>
      <c r="H23" s="118">
        <v>9</v>
      </c>
      <c r="I23" s="118"/>
      <c r="J23" s="119"/>
      <c r="K23" s="1"/>
      <c r="L23" s="1"/>
    </row>
    <row r="24" spans="1:12" ht="19.5" customHeight="1">
      <c r="A24" s="109">
        <v>45</v>
      </c>
      <c r="B24" s="109">
        <v>18</v>
      </c>
      <c r="C24" s="110" t="s">
        <v>75</v>
      </c>
      <c r="D24" s="111">
        <f t="shared" si="1"/>
        <v>126</v>
      </c>
      <c r="E24" s="118">
        <v>60</v>
      </c>
      <c r="F24" s="118">
        <v>66</v>
      </c>
      <c r="G24" s="118"/>
      <c r="H24" s="118"/>
      <c r="I24" s="118"/>
      <c r="J24" s="119"/>
      <c r="K24" s="1"/>
      <c r="L24" s="1"/>
    </row>
    <row r="25" spans="1:12" ht="19.5" customHeight="1">
      <c r="A25" s="109">
        <v>15</v>
      </c>
      <c r="B25" s="109">
        <v>19</v>
      </c>
      <c r="C25" s="110" t="s">
        <v>45</v>
      </c>
      <c r="D25" s="111">
        <f t="shared" si="1"/>
        <v>61</v>
      </c>
      <c r="E25" s="118">
        <v>35</v>
      </c>
      <c r="F25" s="118">
        <v>23</v>
      </c>
      <c r="G25" s="118"/>
      <c r="H25" s="118">
        <v>3</v>
      </c>
      <c r="I25" s="118"/>
      <c r="J25" s="119"/>
      <c r="K25" s="1"/>
      <c r="L25" s="1"/>
    </row>
    <row r="26" spans="1:12" ht="19.5" customHeight="1">
      <c r="A26" s="109">
        <v>25</v>
      </c>
      <c r="B26" s="109">
        <v>20</v>
      </c>
      <c r="C26" s="110" t="s">
        <v>55</v>
      </c>
      <c r="D26" s="111">
        <f t="shared" si="1"/>
        <v>242</v>
      </c>
      <c r="E26" s="118"/>
      <c r="F26" s="118">
        <v>242</v>
      </c>
      <c r="G26" s="118"/>
      <c r="H26" s="118"/>
      <c r="I26" s="118"/>
      <c r="J26" s="119"/>
      <c r="K26" s="1"/>
      <c r="L26" s="1"/>
    </row>
    <row r="27" spans="1:12" ht="19.5" customHeight="1">
      <c r="A27" s="109">
        <v>24</v>
      </c>
      <c r="B27" s="109">
        <v>21</v>
      </c>
      <c r="C27" s="110" t="s">
        <v>54</v>
      </c>
      <c r="D27" s="111">
        <f t="shared" si="1"/>
        <v>15</v>
      </c>
      <c r="E27" s="118"/>
      <c r="F27" s="118">
        <v>15</v>
      </c>
      <c r="G27" s="118"/>
      <c r="H27" s="118"/>
      <c r="I27" s="118"/>
      <c r="J27" s="119"/>
      <c r="K27" s="1"/>
      <c r="L27" s="1"/>
    </row>
    <row r="28" spans="1:12" ht="19.5" customHeight="1">
      <c r="A28" s="109">
        <v>47</v>
      </c>
      <c r="B28" s="109">
        <v>22</v>
      </c>
      <c r="C28" s="110" t="s">
        <v>77</v>
      </c>
      <c r="D28" s="111">
        <f t="shared" si="1"/>
        <v>30</v>
      </c>
      <c r="E28" s="118"/>
      <c r="F28" s="118">
        <v>30</v>
      </c>
      <c r="G28" s="118"/>
      <c r="H28" s="118"/>
      <c r="I28" s="118"/>
      <c r="J28" s="119"/>
      <c r="K28" s="1"/>
      <c r="L28" s="1"/>
    </row>
    <row r="29" spans="1:12" ht="19.5" customHeight="1">
      <c r="A29" s="109">
        <v>58</v>
      </c>
      <c r="B29" s="109">
        <v>23</v>
      </c>
      <c r="C29" s="110" t="s">
        <v>88</v>
      </c>
      <c r="D29" s="111">
        <f t="shared" si="1"/>
        <v>70</v>
      </c>
      <c r="E29" s="120"/>
      <c r="F29" s="120">
        <v>65</v>
      </c>
      <c r="G29" s="120">
        <v>4</v>
      </c>
      <c r="H29" s="120">
        <v>1</v>
      </c>
      <c r="I29" s="120"/>
      <c r="J29" s="121"/>
      <c r="K29" s="1"/>
      <c r="L29" s="1"/>
    </row>
    <row r="30" spans="1:12" ht="19.5" customHeight="1">
      <c r="A30" s="109">
        <v>53</v>
      </c>
      <c r="B30" s="109">
        <v>24</v>
      </c>
      <c r="C30" s="110" t="s">
        <v>83</v>
      </c>
      <c r="D30" s="111">
        <f t="shared" si="1"/>
        <v>59</v>
      </c>
      <c r="E30" s="118"/>
      <c r="F30" s="118">
        <v>59</v>
      </c>
      <c r="G30" s="118"/>
      <c r="H30" s="118"/>
      <c r="I30" s="118"/>
      <c r="J30" s="119"/>
      <c r="K30" s="1"/>
      <c r="L30" s="1"/>
    </row>
    <row r="31" spans="1:12" ht="19.5" customHeight="1">
      <c r="A31" s="109">
        <v>78</v>
      </c>
      <c r="B31" s="109">
        <v>25</v>
      </c>
      <c r="C31" s="110" t="s">
        <v>108</v>
      </c>
      <c r="D31" s="111">
        <f t="shared" si="1"/>
        <v>64</v>
      </c>
      <c r="E31" s="118">
        <v>2</v>
      </c>
      <c r="F31" s="118">
        <v>43</v>
      </c>
      <c r="G31" s="118">
        <v>4</v>
      </c>
      <c r="H31" s="118">
        <v>15</v>
      </c>
      <c r="I31" s="118"/>
      <c r="J31" s="119"/>
      <c r="K31" s="1"/>
      <c r="L31" s="1"/>
    </row>
    <row r="32" spans="1:12" ht="19.5" customHeight="1">
      <c r="A32" s="109">
        <v>44</v>
      </c>
      <c r="B32" s="109">
        <v>26</v>
      </c>
      <c r="C32" s="110" t="s">
        <v>74</v>
      </c>
      <c r="D32" s="111">
        <f t="shared" si="1"/>
        <v>58</v>
      </c>
      <c r="E32" s="118"/>
      <c r="F32" s="118">
        <v>50</v>
      </c>
      <c r="G32" s="118">
        <v>8</v>
      </c>
      <c r="H32" s="118"/>
      <c r="I32" s="118"/>
      <c r="J32" s="119"/>
      <c r="K32" s="1"/>
      <c r="L32" s="1"/>
    </row>
    <row r="33" spans="1:12" ht="19.5" customHeight="1">
      <c r="A33" s="109">
        <v>11</v>
      </c>
      <c r="B33" s="109">
        <v>27</v>
      </c>
      <c r="C33" s="110" t="s">
        <v>41</v>
      </c>
      <c r="D33" s="111">
        <f t="shared" si="1"/>
        <v>146</v>
      </c>
      <c r="E33" s="118">
        <v>20</v>
      </c>
      <c r="F33" s="118">
        <v>120</v>
      </c>
      <c r="G33" s="118">
        <v>6</v>
      </c>
      <c r="H33" s="118"/>
      <c r="I33" s="118"/>
      <c r="J33" s="119"/>
      <c r="K33" s="1"/>
      <c r="L33" s="1"/>
    </row>
    <row r="34" spans="1:12" ht="19.5" customHeight="1">
      <c r="A34" s="109">
        <v>82</v>
      </c>
      <c r="B34" s="109">
        <v>28</v>
      </c>
      <c r="C34" s="110" t="s">
        <v>112</v>
      </c>
      <c r="D34" s="111">
        <f t="shared" si="1"/>
        <v>36</v>
      </c>
      <c r="E34" s="118"/>
      <c r="F34" s="118">
        <v>30</v>
      </c>
      <c r="G34" s="118">
        <v>6</v>
      </c>
      <c r="H34" s="118"/>
      <c r="I34" s="118"/>
      <c r="J34" s="119"/>
      <c r="K34" s="1"/>
      <c r="L34" s="1"/>
    </row>
    <row r="35" spans="1:12" ht="19.5" customHeight="1">
      <c r="A35" s="109">
        <v>70</v>
      </c>
      <c r="B35" s="109">
        <v>29</v>
      </c>
      <c r="C35" s="110" t="s">
        <v>100</v>
      </c>
      <c r="D35" s="111">
        <f t="shared" si="1"/>
        <v>178</v>
      </c>
      <c r="E35" s="120">
        <v>18</v>
      </c>
      <c r="F35" s="120">
        <v>135</v>
      </c>
      <c r="G35" s="120">
        <v>15</v>
      </c>
      <c r="H35" s="120">
        <v>10</v>
      </c>
      <c r="I35" s="120"/>
      <c r="J35" s="121"/>
      <c r="K35" s="1"/>
      <c r="L35" s="1"/>
    </row>
    <row r="36" spans="1:12" ht="19.5" customHeight="1">
      <c r="A36" s="109">
        <v>90</v>
      </c>
      <c r="B36" s="109">
        <v>30</v>
      </c>
      <c r="C36" s="110" t="s">
        <v>120</v>
      </c>
      <c r="D36" s="111">
        <f t="shared" si="1"/>
        <v>19</v>
      </c>
      <c r="E36" s="118"/>
      <c r="F36" s="118">
        <v>14</v>
      </c>
      <c r="G36" s="118">
        <v>5</v>
      </c>
      <c r="H36" s="118"/>
      <c r="I36" s="118"/>
      <c r="J36" s="119"/>
      <c r="K36" s="1"/>
      <c r="L36" s="1"/>
    </row>
    <row r="37" spans="1:12" ht="19.5" customHeight="1">
      <c r="A37" s="109">
        <v>35</v>
      </c>
      <c r="B37" s="109">
        <v>31</v>
      </c>
      <c r="C37" s="110" t="s">
        <v>65</v>
      </c>
      <c r="D37" s="111">
        <f t="shared" si="1"/>
        <v>14</v>
      </c>
      <c r="E37" s="118"/>
      <c r="F37" s="118">
        <v>14</v>
      </c>
      <c r="G37" s="118"/>
      <c r="H37" s="118"/>
      <c r="I37" s="118"/>
      <c r="J37" s="119"/>
      <c r="K37" s="1"/>
      <c r="L37" s="1"/>
    </row>
    <row r="38" spans="1:12" ht="19.5" customHeight="1">
      <c r="A38" s="109">
        <v>19</v>
      </c>
      <c r="B38" s="109">
        <v>32</v>
      </c>
      <c r="C38" s="110" t="s">
        <v>49</v>
      </c>
      <c r="D38" s="111">
        <f t="shared" si="1"/>
        <v>25</v>
      </c>
      <c r="E38" s="118"/>
      <c r="F38" s="118">
        <v>25</v>
      </c>
      <c r="G38" s="118"/>
      <c r="H38" s="118"/>
      <c r="I38" s="118"/>
      <c r="J38" s="119"/>
      <c r="K38" s="1"/>
      <c r="L38" s="1"/>
    </row>
    <row r="39" spans="1:12" ht="19.5" customHeight="1">
      <c r="A39" s="109">
        <v>34</v>
      </c>
      <c r="B39" s="109">
        <v>33</v>
      </c>
      <c r="C39" s="110" t="s">
        <v>64</v>
      </c>
      <c r="D39" s="111">
        <f t="shared" si="1"/>
        <v>30</v>
      </c>
      <c r="E39" s="118"/>
      <c r="F39" s="118">
        <v>30</v>
      </c>
      <c r="G39" s="118"/>
      <c r="H39" s="118"/>
      <c r="I39" s="118"/>
      <c r="J39" s="119"/>
      <c r="K39" s="1"/>
      <c r="L39" s="1"/>
    </row>
    <row r="40" spans="1:12" ht="19.5" customHeight="1">
      <c r="A40" s="109">
        <v>72</v>
      </c>
      <c r="B40" s="109">
        <v>34</v>
      </c>
      <c r="C40" s="110" t="s">
        <v>102</v>
      </c>
      <c r="D40" s="111">
        <f t="shared" si="1"/>
        <v>152</v>
      </c>
      <c r="E40" s="120">
        <v>45</v>
      </c>
      <c r="F40" s="120">
        <v>94</v>
      </c>
      <c r="G40" s="120">
        <v>12</v>
      </c>
      <c r="H40" s="120">
        <v>1</v>
      </c>
      <c r="I40" s="120"/>
      <c r="J40" s="121"/>
      <c r="K40" s="1"/>
      <c r="L40" s="1"/>
    </row>
    <row r="41" spans="1:12" ht="19.5" customHeight="1">
      <c r="A41" s="109">
        <v>79</v>
      </c>
      <c r="B41" s="109">
        <v>35</v>
      </c>
      <c r="C41" s="110" t="s">
        <v>109</v>
      </c>
      <c r="D41" s="111">
        <f t="shared" si="1"/>
        <v>154</v>
      </c>
      <c r="E41" s="120"/>
      <c r="F41" s="120">
        <v>125</v>
      </c>
      <c r="G41" s="120">
        <v>29</v>
      </c>
      <c r="H41" s="120"/>
      <c r="I41" s="120"/>
      <c r="J41" s="121"/>
      <c r="K41" s="1"/>
      <c r="L41" s="1"/>
    </row>
    <row r="42" spans="1:12" ht="19.5" customHeight="1">
      <c r="A42" s="109">
        <v>17</v>
      </c>
      <c r="B42" s="109">
        <v>36</v>
      </c>
      <c r="C42" s="110" t="s">
        <v>47</v>
      </c>
      <c r="D42" s="111">
        <f t="shared" si="1"/>
        <v>648</v>
      </c>
      <c r="E42" s="118">
        <v>310</v>
      </c>
      <c r="F42" s="118">
        <v>93</v>
      </c>
      <c r="G42" s="118">
        <v>225</v>
      </c>
      <c r="H42" s="118">
        <v>20</v>
      </c>
      <c r="I42" s="118"/>
      <c r="J42" s="119"/>
      <c r="K42" s="1"/>
      <c r="L42" s="1"/>
    </row>
    <row r="43" spans="1:12" ht="19.5" customHeight="1">
      <c r="A43" s="109">
        <v>98</v>
      </c>
      <c r="B43" s="109">
        <v>37</v>
      </c>
      <c r="C43" s="110" t="s">
        <v>127</v>
      </c>
      <c r="D43" s="111">
        <f t="shared" si="1"/>
        <v>25</v>
      </c>
      <c r="E43" s="118">
        <v>10</v>
      </c>
      <c r="F43" s="118">
        <v>12</v>
      </c>
      <c r="G43" s="118"/>
      <c r="H43" s="118">
        <v>3</v>
      </c>
      <c r="I43" s="118"/>
      <c r="J43" s="119"/>
      <c r="K43" s="1"/>
      <c r="L43" s="1"/>
    </row>
    <row r="44" spans="1:12" ht="19.5" customHeight="1">
      <c r="A44" s="109">
        <v>12</v>
      </c>
      <c r="B44" s="109">
        <v>38</v>
      </c>
      <c r="C44" s="110" t="s">
        <v>42</v>
      </c>
      <c r="D44" s="111">
        <f t="shared" si="1"/>
        <v>42</v>
      </c>
      <c r="E44" s="118"/>
      <c r="F44" s="118">
        <v>35</v>
      </c>
      <c r="G44" s="118">
        <v>7</v>
      </c>
      <c r="H44" s="118"/>
      <c r="I44" s="118"/>
      <c r="J44" s="119"/>
      <c r="K44" s="1"/>
      <c r="L44" s="1"/>
    </row>
    <row r="45" spans="1:12" ht="19.5" customHeight="1">
      <c r="A45" s="109">
        <v>85</v>
      </c>
      <c r="B45" s="109">
        <v>39</v>
      </c>
      <c r="C45" s="110" t="s">
        <v>115</v>
      </c>
      <c r="D45" s="111">
        <f t="shared" si="1"/>
        <v>167</v>
      </c>
      <c r="E45" s="120"/>
      <c r="F45" s="120">
        <v>141</v>
      </c>
      <c r="G45" s="120">
        <v>26</v>
      </c>
      <c r="H45" s="120"/>
      <c r="I45" s="120"/>
      <c r="J45" s="121"/>
      <c r="K45" s="1"/>
      <c r="L45" s="1"/>
    </row>
    <row r="46" spans="1:12" ht="19.5" customHeight="1">
      <c r="A46" s="109">
        <v>64</v>
      </c>
      <c r="B46" s="109">
        <v>40</v>
      </c>
      <c r="C46" s="110" t="s">
        <v>94</v>
      </c>
      <c r="D46" s="111">
        <f t="shared" si="1"/>
        <v>356</v>
      </c>
      <c r="E46" s="118"/>
      <c r="F46" s="118">
        <v>353</v>
      </c>
      <c r="G46" s="118">
        <v>3</v>
      </c>
      <c r="H46" s="118"/>
      <c r="I46" s="118"/>
      <c r="J46" s="119"/>
      <c r="K46" s="1"/>
      <c r="L46" s="1"/>
    </row>
    <row r="47" spans="1:12" ht="19.5" customHeight="1">
      <c r="A47" s="109">
        <v>32</v>
      </c>
      <c r="B47" s="109">
        <v>41</v>
      </c>
      <c r="C47" s="110" t="s">
        <v>62</v>
      </c>
      <c r="D47" s="111">
        <f t="shared" si="1"/>
        <v>77</v>
      </c>
      <c r="E47" s="118">
        <v>24</v>
      </c>
      <c r="F47" s="118">
        <v>50</v>
      </c>
      <c r="G47" s="118">
        <v>3</v>
      </c>
      <c r="H47" s="118"/>
      <c r="I47" s="118"/>
      <c r="J47" s="119"/>
      <c r="K47" s="1"/>
      <c r="L47" s="1"/>
    </row>
    <row r="48" spans="1:12" ht="19.5" customHeight="1">
      <c r="A48" s="109">
        <v>93</v>
      </c>
      <c r="B48" s="109">
        <v>42</v>
      </c>
      <c r="C48" s="110" t="s">
        <v>123</v>
      </c>
      <c r="D48" s="111">
        <f t="shared" si="1"/>
        <v>8</v>
      </c>
      <c r="E48" s="118">
        <v>2</v>
      </c>
      <c r="F48" s="118">
        <v>4</v>
      </c>
      <c r="G48" s="118">
        <v>2</v>
      </c>
      <c r="H48" s="118"/>
      <c r="I48" s="118"/>
      <c r="J48" s="119"/>
      <c r="K48" s="1"/>
      <c r="L48" s="1"/>
    </row>
    <row r="49" spans="1:12" ht="19.5" customHeight="1">
      <c r="A49" s="109">
        <v>92</v>
      </c>
      <c r="B49" s="109">
        <v>43</v>
      </c>
      <c r="C49" s="110" t="s">
        <v>122</v>
      </c>
      <c r="D49" s="111">
        <f t="shared" si="1"/>
        <v>21</v>
      </c>
      <c r="E49" s="118"/>
      <c r="F49" s="118">
        <v>15</v>
      </c>
      <c r="G49" s="118">
        <v>6</v>
      </c>
      <c r="H49" s="118"/>
      <c r="I49" s="118"/>
      <c r="J49" s="119"/>
      <c r="K49" s="1"/>
      <c r="L49" s="1"/>
    </row>
    <row r="50" spans="1:12" ht="19.5" customHeight="1">
      <c r="A50" s="109">
        <v>71</v>
      </c>
      <c r="B50" s="109">
        <v>44</v>
      </c>
      <c r="C50" s="110" t="s">
        <v>101</v>
      </c>
      <c r="D50" s="111">
        <f t="shared" si="1"/>
        <v>63</v>
      </c>
      <c r="E50" s="120"/>
      <c r="F50" s="120">
        <v>51</v>
      </c>
      <c r="G50" s="120"/>
      <c r="H50" s="120">
        <v>12</v>
      </c>
      <c r="I50" s="120"/>
      <c r="J50" s="121"/>
      <c r="K50" s="1"/>
      <c r="L50" s="1"/>
    </row>
    <row r="51" spans="1:12" ht="19.5" customHeight="1">
      <c r="A51" s="109">
        <v>62</v>
      </c>
      <c r="B51" s="109">
        <v>45</v>
      </c>
      <c r="C51" s="110" t="s">
        <v>92</v>
      </c>
      <c r="D51" s="111">
        <f t="shared" si="1"/>
        <v>38</v>
      </c>
      <c r="E51" s="118">
        <v>5</v>
      </c>
      <c r="F51" s="118">
        <v>20</v>
      </c>
      <c r="G51" s="118">
        <v>13</v>
      </c>
      <c r="H51" s="118"/>
      <c r="I51" s="118"/>
      <c r="J51" s="119"/>
      <c r="K51" s="1"/>
      <c r="L51" s="1"/>
    </row>
    <row r="52" spans="1:12" ht="19.5" customHeight="1">
      <c r="A52" s="109">
        <v>77</v>
      </c>
      <c r="B52" s="109">
        <v>46</v>
      </c>
      <c r="C52" s="110" t="s">
        <v>107</v>
      </c>
      <c r="D52" s="111">
        <f t="shared" si="1"/>
        <v>55</v>
      </c>
      <c r="E52" s="120">
        <v>7</v>
      </c>
      <c r="F52" s="120">
        <v>38</v>
      </c>
      <c r="G52" s="120">
        <v>7</v>
      </c>
      <c r="H52" s="120">
        <v>3</v>
      </c>
      <c r="I52" s="120"/>
      <c r="J52" s="121"/>
      <c r="K52" s="1"/>
      <c r="L52" s="1"/>
    </row>
    <row r="53" spans="1:12" ht="19.5" customHeight="1">
      <c r="A53" s="109">
        <v>61</v>
      </c>
      <c r="B53" s="109">
        <v>47</v>
      </c>
      <c r="C53" s="110" t="s">
        <v>91</v>
      </c>
      <c r="D53" s="111">
        <f t="shared" si="1"/>
        <v>210</v>
      </c>
      <c r="E53" s="118">
        <v>85</v>
      </c>
      <c r="F53" s="118">
        <v>125</v>
      </c>
      <c r="G53" s="118"/>
      <c r="H53" s="118"/>
      <c r="I53" s="118"/>
      <c r="J53" s="119"/>
      <c r="K53" s="1"/>
      <c r="L53" s="1"/>
    </row>
    <row r="54" spans="1:12" ht="19.5" customHeight="1">
      <c r="A54" s="109">
        <v>49</v>
      </c>
      <c r="B54" s="109">
        <v>48</v>
      </c>
      <c r="C54" s="110" t="s">
        <v>79</v>
      </c>
      <c r="D54" s="111">
        <f t="shared" si="1"/>
        <v>40</v>
      </c>
      <c r="E54" s="118"/>
      <c r="F54" s="118">
        <v>35</v>
      </c>
      <c r="G54" s="118">
        <v>5</v>
      </c>
      <c r="H54" s="118"/>
      <c r="I54" s="118"/>
      <c r="J54" s="119"/>
      <c r="K54" s="1"/>
      <c r="L54" s="1"/>
    </row>
    <row r="55" spans="1:12" ht="19.5" customHeight="1">
      <c r="A55" s="109">
        <v>86</v>
      </c>
      <c r="B55" s="109">
        <v>49</v>
      </c>
      <c r="C55" s="110" t="s">
        <v>116</v>
      </c>
      <c r="D55" s="111">
        <f t="shared" si="1"/>
        <v>203</v>
      </c>
      <c r="E55" s="120">
        <v>14</v>
      </c>
      <c r="F55" s="120">
        <v>172</v>
      </c>
      <c r="G55" s="120">
        <v>15</v>
      </c>
      <c r="H55" s="120"/>
      <c r="I55" s="120">
        <v>2</v>
      </c>
      <c r="J55" s="121"/>
      <c r="K55" s="1"/>
      <c r="L55" s="1"/>
    </row>
    <row r="56" spans="1:12" ht="19.5" customHeight="1">
      <c r="A56" s="109">
        <v>67</v>
      </c>
      <c r="B56" s="109">
        <v>50</v>
      </c>
      <c r="C56" s="110" t="s">
        <v>97</v>
      </c>
      <c r="D56" s="111">
        <f t="shared" si="1"/>
        <v>1209</v>
      </c>
      <c r="E56" s="120">
        <v>1068</v>
      </c>
      <c r="F56" s="120">
        <v>85</v>
      </c>
      <c r="G56" s="120">
        <v>36</v>
      </c>
      <c r="H56" s="120">
        <v>20</v>
      </c>
      <c r="I56" s="120"/>
      <c r="J56" s="121"/>
      <c r="K56" s="1"/>
      <c r="L56" s="1"/>
    </row>
    <row r="57" spans="1:12" ht="19.5" customHeight="1">
      <c r="A57" s="109">
        <v>36</v>
      </c>
      <c r="B57" s="109">
        <v>51</v>
      </c>
      <c r="C57" s="110" t="s">
        <v>66</v>
      </c>
      <c r="D57" s="111">
        <f t="shared" si="1"/>
        <v>40</v>
      </c>
      <c r="E57" s="118"/>
      <c r="F57" s="118">
        <v>35</v>
      </c>
      <c r="G57" s="118">
        <v>5</v>
      </c>
      <c r="H57" s="118"/>
      <c r="I57" s="118"/>
      <c r="J57" s="119"/>
      <c r="K57" s="1"/>
      <c r="L57" s="1"/>
    </row>
    <row r="58" spans="1:12" ht="19.5" customHeight="1">
      <c r="A58" s="109">
        <v>75</v>
      </c>
      <c r="B58" s="109">
        <v>52</v>
      </c>
      <c r="C58" s="110" t="s">
        <v>105</v>
      </c>
      <c r="D58" s="111">
        <f t="shared" si="1"/>
        <v>107</v>
      </c>
      <c r="E58" s="120">
        <v>5</v>
      </c>
      <c r="F58" s="120">
        <v>64</v>
      </c>
      <c r="G58" s="120">
        <v>20</v>
      </c>
      <c r="H58" s="120">
        <v>18</v>
      </c>
      <c r="I58" s="120"/>
      <c r="J58" s="121"/>
      <c r="K58" s="1"/>
      <c r="L58" s="1"/>
    </row>
    <row r="59" spans="1:12" ht="19.5" customHeight="1">
      <c r="A59" s="109">
        <v>89</v>
      </c>
      <c r="B59" s="109">
        <v>53</v>
      </c>
      <c r="C59" s="110" t="s">
        <v>119</v>
      </c>
      <c r="D59" s="111">
        <f t="shared" si="1"/>
        <v>91</v>
      </c>
      <c r="E59" s="118">
        <v>17</v>
      </c>
      <c r="F59" s="118">
        <v>53</v>
      </c>
      <c r="G59" s="118">
        <v>21</v>
      </c>
      <c r="H59" s="118"/>
      <c r="I59" s="118"/>
      <c r="J59" s="119"/>
      <c r="K59" s="1"/>
      <c r="L59" s="1"/>
    </row>
    <row r="60" spans="1:12" ht="19.5" customHeight="1">
      <c r="A60" s="109">
        <v>39</v>
      </c>
      <c r="B60" s="109">
        <v>54</v>
      </c>
      <c r="C60" s="110" t="s">
        <v>69</v>
      </c>
      <c r="D60" s="111">
        <f t="shared" si="1"/>
        <v>66</v>
      </c>
      <c r="E60" s="118"/>
      <c r="F60" s="118">
        <v>66</v>
      </c>
      <c r="G60" s="118"/>
      <c r="H60" s="118"/>
      <c r="I60" s="118"/>
      <c r="J60" s="119"/>
      <c r="K60" s="1"/>
      <c r="L60" s="1"/>
    </row>
    <row r="61" spans="1:12" ht="19.5" customHeight="1">
      <c r="A61" s="109">
        <v>18</v>
      </c>
      <c r="B61" s="109">
        <v>55</v>
      </c>
      <c r="C61" s="110" t="s">
        <v>48</v>
      </c>
      <c r="D61" s="111">
        <f t="shared" si="1"/>
        <v>68</v>
      </c>
      <c r="E61" s="122"/>
      <c r="F61" s="122">
        <v>50</v>
      </c>
      <c r="G61" s="122">
        <v>15</v>
      </c>
      <c r="H61" s="122">
        <v>3</v>
      </c>
      <c r="I61" s="118"/>
      <c r="J61" s="119"/>
      <c r="K61" s="1"/>
      <c r="L61" s="1"/>
    </row>
    <row r="62" spans="1:12" ht="19.5" customHeight="1">
      <c r="A62" s="109">
        <v>51</v>
      </c>
      <c r="B62" s="109">
        <v>56</v>
      </c>
      <c r="C62" s="110" t="s">
        <v>81</v>
      </c>
      <c r="D62" s="111">
        <f t="shared" si="1"/>
        <v>93</v>
      </c>
      <c r="E62" s="118">
        <v>3</v>
      </c>
      <c r="F62" s="118">
        <v>90</v>
      </c>
      <c r="G62" s="118"/>
      <c r="H62" s="118"/>
      <c r="I62" s="118"/>
      <c r="J62" s="119"/>
      <c r="K62" s="1"/>
      <c r="L62" s="1"/>
    </row>
    <row r="63" spans="1:12" ht="19.5" customHeight="1">
      <c r="A63" s="109">
        <v>66</v>
      </c>
      <c r="B63" s="109">
        <v>57</v>
      </c>
      <c r="C63" s="110" t="s">
        <v>96</v>
      </c>
      <c r="D63" s="111">
        <f t="shared" si="1"/>
        <v>62</v>
      </c>
      <c r="E63" s="118"/>
      <c r="F63" s="118">
        <v>61</v>
      </c>
      <c r="G63" s="118"/>
      <c r="H63" s="118">
        <v>1</v>
      </c>
      <c r="I63" s="118"/>
      <c r="J63" s="119"/>
      <c r="K63" s="1"/>
      <c r="L63" s="1"/>
    </row>
    <row r="64" spans="1:12" ht="19.5" customHeight="1">
      <c r="A64" s="109">
        <v>91</v>
      </c>
      <c r="B64" s="109">
        <v>58</v>
      </c>
      <c r="C64" s="110" t="s">
        <v>121</v>
      </c>
      <c r="D64" s="111">
        <f t="shared" si="1"/>
        <v>33</v>
      </c>
      <c r="E64" s="118"/>
      <c r="F64" s="118">
        <v>5</v>
      </c>
      <c r="G64" s="118">
        <v>21</v>
      </c>
      <c r="H64" s="118"/>
      <c r="I64" s="118">
        <v>7</v>
      </c>
      <c r="J64" s="119"/>
      <c r="K64" s="1"/>
      <c r="L64" s="1"/>
    </row>
    <row r="65" spans="1:12" ht="19.5" customHeight="1">
      <c r="A65" s="109">
        <v>37</v>
      </c>
      <c r="B65" s="109">
        <v>59</v>
      </c>
      <c r="C65" s="110" t="s">
        <v>67</v>
      </c>
      <c r="D65" s="111">
        <f t="shared" si="1"/>
        <v>43</v>
      </c>
      <c r="E65" s="118"/>
      <c r="F65" s="118">
        <v>40</v>
      </c>
      <c r="G65" s="118">
        <v>3</v>
      </c>
      <c r="H65" s="118"/>
      <c r="I65" s="118"/>
      <c r="J65" s="119"/>
      <c r="K65" s="1"/>
      <c r="L65" s="1"/>
    </row>
    <row r="66" spans="1:12" ht="19.5" customHeight="1">
      <c r="A66" s="109">
        <v>38</v>
      </c>
      <c r="B66" s="109">
        <v>60</v>
      </c>
      <c r="C66" s="110" t="s">
        <v>68</v>
      </c>
      <c r="D66" s="111">
        <f t="shared" si="1"/>
        <v>24</v>
      </c>
      <c r="E66" s="118"/>
      <c r="F66" s="118">
        <v>20</v>
      </c>
      <c r="G66" s="118">
        <v>4</v>
      </c>
      <c r="H66" s="118"/>
      <c r="I66" s="118"/>
      <c r="J66" s="119"/>
      <c r="K66" s="1"/>
      <c r="L66" s="1"/>
    </row>
    <row r="67" spans="1:12" ht="19.5" customHeight="1">
      <c r="A67" s="109">
        <v>26</v>
      </c>
      <c r="B67" s="109">
        <v>61</v>
      </c>
      <c r="C67" s="110" t="s">
        <v>56</v>
      </c>
      <c r="D67" s="111">
        <f t="shared" si="1"/>
        <v>45</v>
      </c>
      <c r="E67" s="118"/>
      <c r="F67" s="118">
        <v>30</v>
      </c>
      <c r="G67" s="118">
        <v>15</v>
      </c>
      <c r="H67" s="118"/>
      <c r="I67" s="118"/>
      <c r="J67" s="119"/>
      <c r="K67" s="1"/>
      <c r="L67" s="1"/>
    </row>
    <row r="68" spans="1:12" ht="19.5" customHeight="1">
      <c r="A68" s="109">
        <v>83</v>
      </c>
      <c r="B68" s="109">
        <v>62</v>
      </c>
      <c r="C68" s="110" t="s">
        <v>113</v>
      </c>
      <c r="D68" s="111">
        <f t="shared" si="1"/>
        <v>30</v>
      </c>
      <c r="E68" s="118"/>
      <c r="F68" s="118">
        <v>25</v>
      </c>
      <c r="G68" s="118">
        <v>5</v>
      </c>
      <c r="H68" s="118"/>
      <c r="I68" s="118"/>
      <c r="J68" s="119"/>
      <c r="K68" s="1"/>
      <c r="L68" s="1"/>
    </row>
    <row r="69" spans="1:12" ht="19.5" customHeight="1">
      <c r="A69" s="109">
        <v>43</v>
      </c>
      <c r="B69" s="109">
        <v>63</v>
      </c>
      <c r="C69" s="110" t="s">
        <v>73</v>
      </c>
      <c r="D69" s="111">
        <f t="shared" si="1"/>
        <v>45</v>
      </c>
      <c r="E69" s="118"/>
      <c r="F69" s="118">
        <v>40</v>
      </c>
      <c r="G69" s="118">
        <v>5</v>
      </c>
      <c r="H69" s="118"/>
      <c r="I69" s="118"/>
      <c r="J69" s="119"/>
      <c r="K69" s="1"/>
      <c r="L69" s="1"/>
    </row>
    <row r="70" spans="1:12" ht="19.5" customHeight="1">
      <c r="A70" s="109">
        <v>94</v>
      </c>
      <c r="B70" s="109">
        <v>64</v>
      </c>
      <c r="C70" s="110" t="s">
        <v>124</v>
      </c>
      <c r="D70" s="111">
        <f t="shared" si="1"/>
        <v>54</v>
      </c>
      <c r="E70" s="118">
        <v>7</v>
      </c>
      <c r="F70" s="118">
        <v>37</v>
      </c>
      <c r="G70" s="118">
        <v>10</v>
      </c>
      <c r="H70" s="118"/>
      <c r="I70" s="118"/>
      <c r="J70" s="119"/>
      <c r="K70" s="1"/>
      <c r="L70" s="1"/>
    </row>
    <row r="71" spans="1:12" ht="19.5" customHeight="1">
      <c r="A71" s="109">
        <v>50</v>
      </c>
      <c r="B71" s="109">
        <v>65</v>
      </c>
      <c r="C71" s="110" t="s">
        <v>80</v>
      </c>
      <c r="D71" s="111">
        <f t="shared" si="1"/>
        <v>19</v>
      </c>
      <c r="E71" s="118"/>
      <c r="F71" s="118">
        <v>19</v>
      </c>
      <c r="G71" s="118"/>
      <c r="H71" s="118"/>
      <c r="I71" s="118"/>
      <c r="J71" s="119"/>
      <c r="K71" s="1"/>
      <c r="L71" s="1"/>
    </row>
    <row r="72" spans="1:12" ht="19.5" customHeight="1">
      <c r="A72" s="109">
        <v>99</v>
      </c>
      <c r="B72" s="109">
        <v>66</v>
      </c>
      <c r="C72" s="114" t="s">
        <v>128</v>
      </c>
      <c r="D72" s="111">
        <f t="shared" ref="D72:D105" si="2">SUM(E72:I72)</f>
        <v>46</v>
      </c>
      <c r="E72" s="118">
        <v>7</v>
      </c>
      <c r="F72" s="118">
        <v>28</v>
      </c>
      <c r="G72" s="118">
        <v>11</v>
      </c>
      <c r="H72" s="118"/>
      <c r="I72" s="118"/>
      <c r="J72" s="119"/>
      <c r="K72" s="1"/>
      <c r="L72" s="1"/>
    </row>
    <row r="73" spans="1:12" ht="19.5" customHeight="1">
      <c r="A73" s="109">
        <v>69</v>
      </c>
      <c r="B73" s="109">
        <v>67</v>
      </c>
      <c r="C73" s="110" t="s">
        <v>99</v>
      </c>
      <c r="D73" s="111">
        <f t="shared" si="2"/>
        <v>86</v>
      </c>
      <c r="E73" s="120"/>
      <c r="F73" s="120">
        <v>74</v>
      </c>
      <c r="G73" s="120">
        <v>8</v>
      </c>
      <c r="H73" s="120">
        <v>4</v>
      </c>
      <c r="I73" s="120"/>
      <c r="J73" s="121"/>
      <c r="K73" s="1"/>
      <c r="L73" s="1"/>
    </row>
    <row r="74" spans="1:12" ht="19.5" customHeight="1">
      <c r="A74" s="109">
        <v>68</v>
      </c>
      <c r="B74" s="109">
        <v>68</v>
      </c>
      <c r="C74" s="110" t="s">
        <v>98</v>
      </c>
      <c r="D74" s="111">
        <f t="shared" si="2"/>
        <v>95</v>
      </c>
      <c r="E74" s="120">
        <v>7</v>
      </c>
      <c r="F74" s="120">
        <v>88</v>
      </c>
      <c r="G74" s="120"/>
      <c r="H74" s="120"/>
      <c r="I74" s="120"/>
      <c r="J74" s="121"/>
      <c r="K74" s="1"/>
      <c r="L74" s="1"/>
    </row>
    <row r="75" spans="1:12" ht="19.5" customHeight="1">
      <c r="A75" s="109">
        <v>13</v>
      </c>
      <c r="B75" s="109">
        <v>69</v>
      </c>
      <c r="C75" s="110" t="s">
        <v>43</v>
      </c>
      <c r="D75" s="111">
        <f t="shared" si="2"/>
        <v>8</v>
      </c>
      <c r="E75" s="118"/>
      <c r="F75" s="118">
        <v>8</v>
      </c>
      <c r="G75" s="118"/>
      <c r="H75" s="118"/>
      <c r="I75" s="118"/>
      <c r="J75" s="119"/>
      <c r="K75" s="1"/>
      <c r="L75" s="1"/>
    </row>
    <row r="76" spans="1:12" ht="19.5" customHeight="1">
      <c r="A76" s="109">
        <v>29</v>
      </c>
      <c r="B76" s="109">
        <v>70</v>
      </c>
      <c r="C76" s="110" t="s">
        <v>59</v>
      </c>
      <c r="D76" s="111">
        <f t="shared" si="2"/>
        <v>196</v>
      </c>
      <c r="E76" s="118"/>
      <c r="F76" s="118">
        <v>129</v>
      </c>
      <c r="G76" s="118">
        <v>12</v>
      </c>
      <c r="H76" s="118">
        <v>55</v>
      </c>
      <c r="I76" s="118"/>
      <c r="J76" s="119"/>
      <c r="K76" s="1"/>
      <c r="L76" s="1"/>
    </row>
    <row r="77" spans="1:12" ht="19.5" customHeight="1">
      <c r="A77" s="109">
        <v>65</v>
      </c>
      <c r="B77" s="109">
        <v>71</v>
      </c>
      <c r="C77" s="110" t="s">
        <v>95</v>
      </c>
      <c r="D77" s="111">
        <f t="shared" si="2"/>
        <v>71</v>
      </c>
      <c r="E77" s="118">
        <v>4</v>
      </c>
      <c r="F77" s="118">
        <v>67</v>
      </c>
      <c r="G77" s="118"/>
      <c r="H77" s="118"/>
      <c r="I77" s="118"/>
      <c r="J77" s="119"/>
      <c r="K77" s="1"/>
      <c r="L77" s="1"/>
    </row>
    <row r="78" spans="1:12" ht="19.5" customHeight="1">
      <c r="A78" s="109">
        <v>88</v>
      </c>
      <c r="B78" s="109">
        <v>72</v>
      </c>
      <c r="C78" s="110" t="s">
        <v>118</v>
      </c>
      <c r="D78" s="111">
        <f t="shared" si="2"/>
        <v>559</v>
      </c>
      <c r="E78" s="118">
        <v>208</v>
      </c>
      <c r="F78" s="118">
        <v>345</v>
      </c>
      <c r="G78" s="118">
        <v>6</v>
      </c>
      <c r="H78" s="118"/>
      <c r="I78" s="118"/>
      <c r="J78" s="119"/>
      <c r="K78" s="1"/>
      <c r="L78" s="1"/>
    </row>
    <row r="79" spans="1:12" ht="19.5" customHeight="1">
      <c r="A79" s="109">
        <v>54</v>
      </c>
      <c r="B79" s="109">
        <v>73</v>
      </c>
      <c r="C79" s="110" t="s">
        <v>84</v>
      </c>
      <c r="D79" s="111">
        <f t="shared" si="2"/>
        <v>540</v>
      </c>
      <c r="E79" s="118">
        <v>150</v>
      </c>
      <c r="F79" s="118">
        <v>390</v>
      </c>
      <c r="G79" s="118"/>
      <c r="H79" s="118"/>
      <c r="I79" s="118"/>
      <c r="J79" s="119"/>
      <c r="K79" s="1"/>
      <c r="L79" s="1"/>
    </row>
    <row r="80" spans="1:12" ht="19.5" customHeight="1">
      <c r="A80" s="109">
        <v>55</v>
      </c>
      <c r="B80" s="109">
        <v>74</v>
      </c>
      <c r="C80" s="110" t="s">
        <v>85</v>
      </c>
      <c r="D80" s="111">
        <f t="shared" si="2"/>
        <v>39</v>
      </c>
      <c r="E80" s="118"/>
      <c r="F80" s="118">
        <v>35</v>
      </c>
      <c r="G80" s="118">
        <v>4</v>
      </c>
      <c r="H80" s="118"/>
      <c r="I80" s="118"/>
      <c r="J80" s="119"/>
      <c r="K80" s="1"/>
      <c r="L80" s="1"/>
    </row>
    <row r="81" spans="1:12" ht="19.5" customHeight="1">
      <c r="A81" s="109">
        <v>80</v>
      </c>
      <c r="B81" s="109">
        <v>75</v>
      </c>
      <c r="C81" s="110" t="s">
        <v>110</v>
      </c>
      <c r="D81" s="111">
        <f t="shared" si="2"/>
        <v>75</v>
      </c>
      <c r="E81" s="118"/>
      <c r="F81" s="118">
        <v>75</v>
      </c>
      <c r="G81" s="118"/>
      <c r="H81" s="118"/>
      <c r="I81" s="118"/>
      <c r="J81" s="119"/>
      <c r="K81" s="1"/>
      <c r="L81" s="1"/>
    </row>
    <row r="82" spans="1:12" ht="19.5" customHeight="1">
      <c r="A82" s="109">
        <v>48</v>
      </c>
      <c r="B82" s="109">
        <v>76</v>
      </c>
      <c r="C82" s="110" t="s">
        <v>78</v>
      </c>
      <c r="D82" s="111">
        <f t="shared" si="2"/>
        <v>54</v>
      </c>
      <c r="E82" s="118"/>
      <c r="F82" s="118">
        <v>50</v>
      </c>
      <c r="G82" s="118">
        <v>4</v>
      </c>
      <c r="H82" s="118"/>
      <c r="I82" s="118"/>
      <c r="J82" s="119"/>
      <c r="K82" s="1"/>
      <c r="L82" s="1"/>
    </row>
    <row r="83" spans="1:12" ht="19.5" customHeight="1">
      <c r="A83" s="109">
        <v>41</v>
      </c>
      <c r="B83" s="109">
        <v>77</v>
      </c>
      <c r="C83" s="110" t="s">
        <v>71</v>
      </c>
      <c r="D83" s="111">
        <f t="shared" si="2"/>
        <v>36</v>
      </c>
      <c r="E83" s="118">
        <v>8</v>
      </c>
      <c r="F83" s="118">
        <v>20</v>
      </c>
      <c r="G83" s="118">
        <v>8</v>
      </c>
      <c r="H83" s="118"/>
      <c r="I83" s="118"/>
      <c r="J83" s="119"/>
      <c r="K83" s="1"/>
      <c r="L83" s="1"/>
    </row>
    <row r="84" spans="1:12" ht="19.5" customHeight="1">
      <c r="A84" s="109">
        <v>42</v>
      </c>
      <c r="B84" s="109">
        <v>78</v>
      </c>
      <c r="C84" s="110" t="s">
        <v>72</v>
      </c>
      <c r="D84" s="111">
        <f t="shared" si="2"/>
        <v>36</v>
      </c>
      <c r="E84" s="118"/>
      <c r="F84" s="118">
        <v>30</v>
      </c>
      <c r="G84" s="118">
        <v>6</v>
      </c>
      <c r="H84" s="118"/>
      <c r="I84" s="118"/>
      <c r="J84" s="119"/>
      <c r="K84" s="1"/>
      <c r="L84" s="1"/>
    </row>
    <row r="85" spans="1:12" ht="19.5" customHeight="1">
      <c r="A85" s="109">
        <v>97</v>
      </c>
      <c r="B85" s="109">
        <v>79</v>
      </c>
      <c r="C85" s="110" t="s">
        <v>129</v>
      </c>
      <c r="D85" s="111">
        <f t="shared" si="2"/>
        <v>15</v>
      </c>
      <c r="E85" s="118"/>
      <c r="F85" s="118">
        <v>15</v>
      </c>
      <c r="G85" s="118"/>
      <c r="H85" s="118"/>
      <c r="I85" s="118"/>
      <c r="J85" s="119"/>
      <c r="K85" s="1"/>
      <c r="L85" s="1"/>
    </row>
    <row r="86" spans="1:12" ht="19.5" customHeight="1">
      <c r="A86" s="109">
        <v>16</v>
      </c>
      <c r="B86" s="109">
        <v>80</v>
      </c>
      <c r="C86" s="110" t="s">
        <v>46</v>
      </c>
      <c r="D86" s="111">
        <f t="shared" si="2"/>
        <v>15</v>
      </c>
      <c r="E86" s="118"/>
      <c r="F86" s="118">
        <v>15</v>
      </c>
      <c r="G86" s="118"/>
      <c r="H86" s="118"/>
      <c r="I86" s="118"/>
      <c r="J86" s="119"/>
      <c r="K86" s="1"/>
      <c r="L86" s="1"/>
    </row>
    <row r="87" spans="1:12" ht="19.5" customHeight="1">
      <c r="A87" s="109">
        <v>73</v>
      </c>
      <c r="B87" s="109">
        <v>81</v>
      </c>
      <c r="C87" s="110" t="s">
        <v>103</v>
      </c>
      <c r="D87" s="111">
        <f t="shared" si="2"/>
        <v>139</v>
      </c>
      <c r="E87" s="120">
        <v>25</v>
      </c>
      <c r="F87" s="120">
        <v>44</v>
      </c>
      <c r="G87" s="120">
        <v>35</v>
      </c>
      <c r="H87" s="120">
        <v>25</v>
      </c>
      <c r="I87" s="120">
        <v>10</v>
      </c>
      <c r="J87" s="121"/>
      <c r="K87" s="1"/>
      <c r="L87" s="1"/>
    </row>
    <row r="88" spans="1:12" ht="19.5" customHeight="1">
      <c r="A88" s="109">
        <v>63</v>
      </c>
      <c r="B88" s="109">
        <v>82</v>
      </c>
      <c r="C88" s="110" t="s">
        <v>93</v>
      </c>
      <c r="D88" s="111">
        <f t="shared" si="2"/>
        <v>34</v>
      </c>
      <c r="E88" s="118"/>
      <c r="F88" s="118">
        <v>30</v>
      </c>
      <c r="G88" s="118">
        <v>4</v>
      </c>
      <c r="H88" s="118"/>
      <c r="I88" s="118"/>
      <c r="J88" s="119"/>
      <c r="K88" s="1"/>
      <c r="L88" s="1"/>
    </row>
    <row r="89" spans="1:12" ht="19.5" customHeight="1">
      <c r="A89" s="109">
        <v>95</v>
      </c>
      <c r="B89" s="109">
        <v>83</v>
      </c>
      <c r="C89" s="110" t="s">
        <v>125</v>
      </c>
      <c r="D89" s="111">
        <f t="shared" si="2"/>
        <v>85</v>
      </c>
      <c r="E89" s="120">
        <v>2</v>
      </c>
      <c r="F89" s="120">
        <v>34</v>
      </c>
      <c r="G89" s="120">
        <v>49</v>
      </c>
      <c r="H89" s="120"/>
      <c r="I89" s="120"/>
      <c r="J89" s="121"/>
      <c r="K89" s="1"/>
      <c r="L89" s="1"/>
    </row>
    <row r="90" spans="1:12" s="116" customFormat="1" ht="19.5" customHeight="1">
      <c r="A90" s="109">
        <v>57</v>
      </c>
      <c r="B90" s="109">
        <v>84</v>
      </c>
      <c r="C90" s="110" t="s">
        <v>87</v>
      </c>
      <c r="D90" s="111">
        <f t="shared" si="2"/>
        <v>104</v>
      </c>
      <c r="E90" s="120">
        <v>45</v>
      </c>
      <c r="F90" s="120">
        <v>14</v>
      </c>
      <c r="G90" s="120">
        <v>3</v>
      </c>
      <c r="H90" s="120">
        <v>21</v>
      </c>
      <c r="I90" s="120">
        <v>21</v>
      </c>
      <c r="J90" s="121"/>
      <c r="K90" s="1"/>
      <c r="L90" s="1"/>
    </row>
    <row r="91" spans="1:12" ht="19.5" customHeight="1">
      <c r="A91" s="109">
        <v>81</v>
      </c>
      <c r="B91" s="109">
        <v>85</v>
      </c>
      <c r="C91" s="110" t="s">
        <v>111</v>
      </c>
      <c r="D91" s="111">
        <f t="shared" si="2"/>
        <v>64</v>
      </c>
      <c r="E91" s="118">
        <v>1</v>
      </c>
      <c r="F91" s="118">
        <v>45</v>
      </c>
      <c r="G91" s="118">
        <v>4</v>
      </c>
      <c r="H91" s="118"/>
      <c r="I91" s="118">
        <v>14</v>
      </c>
      <c r="J91" s="119"/>
      <c r="K91" s="1"/>
      <c r="L91" s="1"/>
    </row>
    <row r="92" spans="1:12" ht="19.5" customHeight="1">
      <c r="A92" s="109">
        <v>27</v>
      </c>
      <c r="B92" s="109">
        <v>86</v>
      </c>
      <c r="C92" s="110" t="s">
        <v>57</v>
      </c>
      <c r="D92" s="111">
        <f t="shared" si="2"/>
        <v>634</v>
      </c>
      <c r="E92" s="118">
        <v>230</v>
      </c>
      <c r="F92" s="118">
        <v>172</v>
      </c>
      <c r="G92" s="118">
        <v>172</v>
      </c>
      <c r="H92" s="118">
        <v>40</v>
      </c>
      <c r="I92" s="118">
        <v>20</v>
      </c>
      <c r="J92" s="119"/>
      <c r="K92" s="1"/>
      <c r="L92" s="1"/>
    </row>
    <row r="93" spans="1:12" ht="19.5" customHeight="1">
      <c r="A93" s="117">
        <v>96</v>
      </c>
      <c r="B93" s="109">
        <v>87</v>
      </c>
      <c r="C93" s="110" t="s">
        <v>126</v>
      </c>
      <c r="D93" s="111">
        <f t="shared" si="2"/>
        <v>48</v>
      </c>
      <c r="E93" s="118"/>
      <c r="F93" s="118">
        <v>32</v>
      </c>
      <c r="G93" s="118">
        <v>16</v>
      </c>
      <c r="H93" s="118"/>
      <c r="I93" s="118"/>
      <c r="J93" s="119"/>
      <c r="K93" s="1"/>
      <c r="L93" s="1"/>
    </row>
    <row r="94" spans="1:12" ht="19.5" customHeight="1">
      <c r="A94" s="117">
        <v>84</v>
      </c>
      <c r="B94" s="109">
        <v>88</v>
      </c>
      <c r="C94" s="110" t="s">
        <v>114</v>
      </c>
      <c r="D94" s="111">
        <f t="shared" si="2"/>
        <v>2533</v>
      </c>
      <c r="E94" s="118">
        <v>2176</v>
      </c>
      <c r="F94" s="118">
        <v>295</v>
      </c>
      <c r="G94" s="118">
        <v>22</v>
      </c>
      <c r="H94" s="118">
        <v>40</v>
      </c>
      <c r="I94" s="118"/>
      <c r="J94" s="119"/>
      <c r="K94" s="1"/>
      <c r="L94" s="1"/>
    </row>
    <row r="95" spans="1:12" ht="19.5" customHeight="1">
      <c r="A95" s="109">
        <v>22</v>
      </c>
      <c r="B95" s="109">
        <v>89</v>
      </c>
      <c r="C95" s="110" t="s">
        <v>52</v>
      </c>
      <c r="D95" s="111">
        <f t="shared" si="2"/>
        <v>97</v>
      </c>
      <c r="E95" s="118">
        <v>25</v>
      </c>
      <c r="F95" s="118">
        <v>47</v>
      </c>
      <c r="G95" s="118">
        <v>11</v>
      </c>
      <c r="H95" s="118">
        <v>1</v>
      </c>
      <c r="I95" s="118">
        <v>13</v>
      </c>
      <c r="J95" s="119"/>
      <c r="K95" s="1"/>
      <c r="L95" s="1"/>
    </row>
    <row r="96" spans="1:12" ht="19.5" customHeight="1">
      <c r="A96" s="109">
        <v>33</v>
      </c>
      <c r="B96" s="109">
        <v>90</v>
      </c>
      <c r="C96" s="110" t="s">
        <v>63</v>
      </c>
      <c r="D96" s="111">
        <f t="shared" si="2"/>
        <v>87</v>
      </c>
      <c r="E96" s="118"/>
      <c r="F96" s="118">
        <v>80</v>
      </c>
      <c r="G96" s="118"/>
      <c r="H96" s="118">
        <v>7</v>
      </c>
      <c r="I96" s="118"/>
      <c r="J96" s="119"/>
      <c r="K96" s="1"/>
      <c r="L96" s="1"/>
    </row>
    <row r="97" spans="1:12" ht="19.5" customHeight="1">
      <c r="A97" s="109">
        <v>76</v>
      </c>
      <c r="B97" s="109">
        <v>91</v>
      </c>
      <c r="C97" s="110" t="s">
        <v>106</v>
      </c>
      <c r="D97" s="111">
        <f t="shared" si="2"/>
        <v>140</v>
      </c>
      <c r="E97" s="120">
        <v>3</v>
      </c>
      <c r="F97" s="120">
        <v>83</v>
      </c>
      <c r="G97" s="120">
        <v>54</v>
      </c>
      <c r="H97" s="120"/>
      <c r="I97" s="120"/>
      <c r="J97" s="121"/>
      <c r="K97" s="1"/>
      <c r="L97" s="1"/>
    </row>
    <row r="98" spans="1:12" ht="19.5" customHeight="1">
      <c r="A98" s="109">
        <v>87</v>
      </c>
      <c r="B98" s="109">
        <v>92</v>
      </c>
      <c r="C98" s="110" t="s">
        <v>117</v>
      </c>
      <c r="D98" s="111">
        <f t="shared" si="2"/>
        <v>119</v>
      </c>
      <c r="E98" s="118">
        <v>13</v>
      </c>
      <c r="F98" s="118">
        <v>106</v>
      </c>
      <c r="G98" s="118">
        <v>0</v>
      </c>
      <c r="H98" s="118"/>
      <c r="I98" s="118"/>
      <c r="J98" s="119"/>
      <c r="K98" s="1"/>
      <c r="L98" s="1"/>
    </row>
    <row r="99" spans="1:12" ht="19.5" customHeight="1">
      <c r="A99" s="109">
        <v>31</v>
      </c>
      <c r="B99" s="109">
        <v>93</v>
      </c>
      <c r="C99" s="110" t="s">
        <v>61</v>
      </c>
      <c r="D99" s="111">
        <f t="shared" si="2"/>
        <v>63</v>
      </c>
      <c r="E99" s="118">
        <v>44</v>
      </c>
      <c r="F99" s="118">
        <v>12</v>
      </c>
      <c r="G99" s="118"/>
      <c r="H99" s="118">
        <v>1</v>
      </c>
      <c r="I99" s="118">
        <v>6</v>
      </c>
      <c r="J99" s="119"/>
      <c r="K99" s="1"/>
      <c r="L99" s="1"/>
    </row>
    <row r="100" spans="1:12" ht="19.5" customHeight="1">
      <c r="A100" s="109">
        <v>74</v>
      </c>
      <c r="B100" s="109">
        <v>94</v>
      </c>
      <c r="C100" s="110" t="s">
        <v>104</v>
      </c>
      <c r="D100" s="111">
        <f t="shared" si="2"/>
        <v>38</v>
      </c>
      <c r="E100" s="120"/>
      <c r="F100" s="120">
        <v>28</v>
      </c>
      <c r="G100" s="120"/>
      <c r="H100" s="120">
        <v>10</v>
      </c>
      <c r="I100" s="120"/>
      <c r="J100" s="121"/>
      <c r="K100" s="1"/>
      <c r="L100" s="1"/>
    </row>
    <row r="101" spans="1:12" ht="19.5" customHeight="1">
      <c r="A101" s="109">
        <v>28</v>
      </c>
      <c r="B101" s="109">
        <v>95</v>
      </c>
      <c r="C101" s="110" t="s">
        <v>58</v>
      </c>
      <c r="D101" s="111">
        <f t="shared" si="2"/>
        <v>490</v>
      </c>
      <c r="E101" s="118">
        <v>240</v>
      </c>
      <c r="F101" s="118">
        <v>150</v>
      </c>
      <c r="G101" s="118">
        <v>50</v>
      </c>
      <c r="H101" s="118">
        <v>30</v>
      </c>
      <c r="I101" s="118">
        <v>20</v>
      </c>
      <c r="J101" s="119"/>
      <c r="K101" s="1"/>
      <c r="L101" s="1"/>
    </row>
    <row r="102" spans="1:12" s="116" customFormat="1" ht="19.5" customHeight="1">
      <c r="A102" s="109">
        <v>14</v>
      </c>
      <c r="B102" s="109">
        <v>96</v>
      </c>
      <c r="C102" s="110" t="s">
        <v>44</v>
      </c>
      <c r="D102" s="111">
        <f t="shared" si="2"/>
        <v>31</v>
      </c>
      <c r="E102" s="118">
        <v>13</v>
      </c>
      <c r="F102" s="118">
        <v>18</v>
      </c>
      <c r="G102" s="118"/>
      <c r="H102" s="118"/>
      <c r="I102" s="118"/>
      <c r="J102" s="119"/>
      <c r="K102" s="1"/>
      <c r="L102" s="1"/>
    </row>
    <row r="103" spans="1:12" ht="19.5" customHeight="1">
      <c r="A103" s="109">
        <v>20</v>
      </c>
      <c r="B103" s="109">
        <v>97</v>
      </c>
      <c r="C103" s="110" t="s">
        <v>50</v>
      </c>
      <c r="D103" s="111">
        <f t="shared" si="2"/>
        <v>156</v>
      </c>
      <c r="E103" s="118"/>
      <c r="F103" s="118">
        <v>151</v>
      </c>
      <c r="G103" s="118">
        <v>5</v>
      </c>
      <c r="H103" s="118"/>
      <c r="I103" s="118"/>
      <c r="J103" s="119"/>
      <c r="K103" s="1"/>
      <c r="L103" s="1"/>
    </row>
    <row r="104" spans="1:12" ht="19.5" customHeight="1">
      <c r="A104" s="123">
        <v>56</v>
      </c>
      <c r="B104" s="109">
        <v>98</v>
      </c>
      <c r="C104" s="110" t="s">
        <v>86</v>
      </c>
      <c r="D104" s="111">
        <f t="shared" si="2"/>
        <v>279</v>
      </c>
      <c r="E104" s="120">
        <v>17</v>
      </c>
      <c r="F104" s="120">
        <v>262</v>
      </c>
      <c r="G104" s="120"/>
      <c r="H104" s="120"/>
      <c r="I104" s="120"/>
      <c r="J104" s="121"/>
      <c r="K104" s="1"/>
      <c r="L104" s="1"/>
    </row>
    <row r="105" spans="1:12" ht="19.5" customHeight="1">
      <c r="A105" s="109">
        <v>59</v>
      </c>
      <c r="B105" s="109">
        <v>99</v>
      </c>
      <c r="C105" s="110" t="s">
        <v>89</v>
      </c>
      <c r="D105" s="111">
        <f t="shared" si="2"/>
        <v>229</v>
      </c>
      <c r="E105" s="120"/>
      <c r="F105" s="120">
        <v>227</v>
      </c>
      <c r="G105" s="120">
        <v>2</v>
      </c>
      <c r="H105" s="120"/>
      <c r="I105" s="120"/>
      <c r="J105" s="121"/>
      <c r="K105" s="1"/>
      <c r="L105" s="1"/>
    </row>
    <row r="106" spans="1:12" ht="15.75">
      <c r="A106" s="124"/>
      <c r="B106" s="124"/>
      <c r="C106" s="125"/>
      <c r="D106" s="126"/>
      <c r="E106" s="125"/>
      <c r="F106" s="125"/>
      <c r="G106" s="125"/>
      <c r="H106" s="125"/>
      <c r="I106" s="125"/>
      <c r="J106" s="125"/>
    </row>
    <row r="107" spans="1:12" ht="15.75">
      <c r="A107" s="124"/>
      <c r="B107" s="124"/>
      <c r="C107" s="127"/>
      <c r="D107" s="126"/>
      <c r="E107" s="125"/>
      <c r="F107" s="125"/>
      <c r="G107" s="125"/>
      <c r="H107" s="125"/>
      <c r="I107" s="125"/>
      <c r="J107" s="125"/>
    </row>
  </sheetData>
  <mergeCells count="7">
    <mergeCell ref="A1:I1"/>
    <mergeCell ref="A2:I2"/>
    <mergeCell ref="A4:A5"/>
    <mergeCell ref="B4:B5"/>
    <mergeCell ref="C4:C5"/>
    <mergeCell ref="D4:D5"/>
    <mergeCell ref="E4:I4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H22" sqref="H22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</vt:i4>
      </vt:variant>
    </vt:vector>
  </HeadingPairs>
  <TitlesOfParts>
    <vt:vector size="5" baseType="lpstr">
      <vt:lpstr>TH</vt:lpstr>
      <vt:lpstr>PL 02 Thien tai - SNNMT BC</vt:lpstr>
      <vt:lpstr>Sheet3</vt:lpstr>
      <vt:lpstr>TH!Print_Area</vt:lpstr>
      <vt:lpstr>TH!Print_Titles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Admin</cp:lastModifiedBy>
  <cp:lastPrinted>2025-11-06T02:33:58Z</cp:lastPrinted>
  <dcterms:created xsi:type="dcterms:W3CDTF">2023-05-22T09:16:32Z</dcterms:created>
  <dcterms:modified xsi:type="dcterms:W3CDTF">2025-11-08T03:05:41Z</dcterms:modified>
</cp:coreProperties>
</file>